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3256" windowHeight="13140"/>
  </bookViews>
  <sheets>
    <sheet name="Forma Nr.2" sheetId="1" r:id="rId1"/>
  </sheets>
  <calcPr calcId="181029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<sst xmlns="http://schemas.openxmlformats.org/spreadsheetml/2006/main" count="392" uniqueCount="239">
  <si>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</si>
  <si>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</si>
  <si>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</si>
  <si>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</si>
  <si>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</si>
  <si>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</si>
  <si>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kovo mėn. 31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</si>
  <si>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</si>
  <si>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</si>
  <si>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</si>
  <si>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2023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</si>
  <si>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</si>
  <si>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</si>
  <si>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</si>
  <si>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</si>
  <si>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</si>
  <si>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</si>
  <si>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</si>
  <si>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</si>
  <si>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</si>
  <si>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Neformalusis vaikų švietimas</t>
  </si>
  <si>
    <t>Įstaigos</t>
  </si>
  <si>
    <t>190083299</t>
  </si>
  <si>
    <t>1.1.1.6. Neformalusis vaikų ir suaugusiųjų švietimas</t>
  </si>
  <si>
    <t>Programos</t>
  </si>
  <si>
    <t>1</t>
  </si>
  <si>
    <t>Finansavimo šaltinio</t>
  </si>
  <si>
    <t>B</t>
  </si>
  <si>
    <t>Valstybės funkcijos</t>
  </si>
  <si>
    <t>09</t>
  </si>
  <si>
    <t>05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</si>
  <si>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</si>
  <si>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</si>
  <si>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</si>
  <si>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</si>
  <si>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</si>
  <si>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</si>
  <si>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</si>
  <si>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</si>
  <si>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</si>
  <si>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</si>
  <si>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</si>
  <si>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</si>
  <si>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</si>
  <si>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</si>
  <si>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</si>
  <si>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</si>
  <si>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</si>
  <si>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</si>
  <si>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</si>
  <si>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</si>
  <si>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</si>
  <si>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</si>
  <si>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</si>
  <si>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</si>
  <si>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</si>
  <si>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</si>
  <si>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</si>
  <si>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</si>
  <si>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</si>
  <si>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</si>
  <si>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</si>
  <si>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</si>
  <si>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</si>
  <si>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</si>
  <si>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</si>
  <si>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</si>
  <si>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</si>
  <si>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</si>
  <si>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</si>
  <si>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</si>
  <si>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</si>
  <si>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</si>
  <si>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</si>
  <si>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</si>
  <si>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</si>
  <si>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</si>
  <si>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</si>
  <si>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</si>
  <si>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</si>
  <si>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</si>
  <si>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</si>
  <si>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</si>
  <si>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</si>
  <si>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</si>
  <si>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</si>
  <si>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</si>
  <si>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</si>
  <si>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</si>
  <si>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</si>
  <si>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</si>
  <si>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</si>
  <si>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</si>
  <si>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</si>
  <si>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</si>
  <si>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</si>
  <si>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</si>
  <si>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</si>
  <si>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</si>
  <si>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</si>
  <si>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</si>
  <si>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</si>
  <si>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</si>
  <si>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</si>
  <si>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</si>
  <si>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</si>
  <si>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</si>
  <si>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</si>
  <si>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</si>
  <si>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</si>
  <si>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</si>
  <si>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</si>
  <si>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</si>
  <si>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</si>
  <si>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</si>
  <si>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</si>
  <si>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</si>
  <si>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</si>
  <si>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</si>
  <si>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</si>
  <si>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</si>
  <si>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</si>
  <si>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</si>
  <si>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</si>
  <si>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</si>
  <si>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</si>
  <si>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</si>
  <si>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</si>
  <si>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</si>
  <si>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</si>
  <si>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</si>
  <si>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</si>
  <si>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</si>
  <si>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</si>
  <si>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</si>
  <si>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</si>
  <si>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</si>
  <si>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</si>
  <si>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</si>
  <si>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</si>
  <si>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</si>
  <si>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</si>
  <si>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</si>
  <si>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</si>
  <si>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</si>
  <si>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</si>
  <si>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</si>
  <si>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</si>
  <si>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</si>
  <si>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</si>
  <si>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</si>
  <si>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</si>
  <si>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</si>
  <si>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</si>
  <si>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</si>
  <si>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</si>
  <si>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</si>
  <si>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</si>
  <si>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</si>
  <si>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</si>
  <si>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</si>
  <si>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</si>
  <si>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</si>
  <si>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</si>
  <si>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</si>
  <si>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</si>
  <si>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</si>
  <si>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</si>
  <si>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</si>
  <si>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</si>
  <si>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</si>
  <si>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</si>
  <si>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</si>
  <si>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</si>
  <si>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</si>
  <si>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</si>
  <si>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</si>
  <si>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</si>
  <si>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</si>
  <si>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</si>
  <si>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</si>
  <si>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</si>
  <si>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</si>
  <si>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</si>
  <si>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</si>
  <si>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</si>
  <si>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</si>
  <si>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</si>
  <si>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</si>
  <si>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</si>
  <si>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</si>
  <si>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</si>
  <si>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</si>
  <si>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</si>
  <si>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</si>
  <si>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</si>
  <si>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</si>
  <si>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</si>
  <si>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</si>
  <si>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</si>
  <si>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</si>
  <si>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</si>
  <si>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</si>
  <si>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</si>
  <si>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</si>
  <si>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</si>
  <si>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</si>
  <si>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</si>
  <si>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</si>
  <si>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</si>
  <si>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</si>
  <si>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</si>
  <si>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</si>
  <si>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</si>
  <si>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</si>
  <si>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</si>
  <si>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</si>
  <si>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</si>
  <si>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</si>
  <si>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</si>
  <si>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</si>
  <si>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</si>
  <si>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</si>
  <si>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</si>
  <si>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</si>
  <si>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</si>
  <si>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</si>
  <si>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</si>
  <si>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</si>
  <si>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</si>
  <si>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</si>
  <si>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</si>
  <si>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>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</si>
  <si>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</si>
  <si>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</si>
  <si>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</si>
  <si>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</si>
  <si>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>(finansinę apskaitą tvarkančio asmens, centralizuotos apskaitos įstaigos vadovo arba jo įgalioto asmens pareigų pavadinimas)</t>
  </si>
  <si>
    <r>
      <t xml:space="preserve">2023.04.12 Nr. </t>
    </r>
    <r>
      <rPr>
        <u/>
        <sz val="10"/>
        <color rgb="FF000000"/>
        <rFont val="Times New Roman"/>
        <family val="1"/>
        <charset val="186"/>
      </rPr>
      <t>T3-395-4</t>
    </r>
    <r>
      <rPr>
        <sz val="10"/>
        <color rgb="FF000000"/>
        <rFont val="Times New Roman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</si>
</sst>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u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/>
    <xf numFmtId="0" fontId="1" fillId="0" borderId="0" xfId="0" applyFont="1" applyAlignment="1">
      <alignment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workbookViewId="0">
      <selection activeCell="V15" sqref="V15"/>
    </sheetView>
  </sheetViews>
  <sheetFormatPr defaultRowHeight="14.4"/>
  <cols>
    <col min="1" max="4" width="2" style="18" customWidth="1"/>
    <col min="5" max="5" width="2.109375" style="18" customWidth="1"/>
    <col min="6" max="6" width="3" style="19" customWidth="1"/>
    <col min="7" max="7" width="34.88671875" style="18" customWidth="1"/>
    <col min="8" max="8" width="3.88671875" style="18" customWidth="1"/>
    <col min="9" max="9" width="10" style="18" customWidth="1"/>
    <col min="10" max="10" width="11.109375" style="18" customWidth="1"/>
    <col min="11" max="11" width="11" style="18" customWidth="1"/>
    <col min="12" max="12" width="10.5546875" style="18" customWidth="1"/>
    <col min="13" max="13" width="0.109375" style="18" hidden="1" customWidth="1"/>
    <col min="14" max="14" width="6.109375" style="18" hidden="1" customWidth="1"/>
    <col min="15" max="15" width="5.5546875" style="18" hidden="1" customWidth="1"/>
    <col min="16" max="16" width="9.10937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46" t="s">
        <v>6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47" t="s">
        <v>7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5"/>
    </row>
    <row r="10" spans="1:15">
      <c r="A10" s="148" t="s">
        <v>8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54" t="s">
        <v>9</v>
      </c>
      <c r="H12" s="154"/>
      <c r="I12" s="154"/>
      <c r="J12" s="154"/>
      <c r="K12" s="154"/>
      <c r="L12" s="16"/>
      <c r="M12" s="15"/>
    </row>
    <row r="13" spans="1:15" ht="15.75" customHeight="1">
      <c r="A13" s="155" t="s">
        <v>10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"/>
    </row>
    <row r="14" spans="1:15" ht="12" customHeight="1">
      <c r="G14" s="156" t="s">
        <v>11</v>
      </c>
      <c r="H14" s="156"/>
      <c r="I14" s="156"/>
      <c r="J14" s="156"/>
      <c r="K14" s="156"/>
      <c r="M14" s="15"/>
    </row>
    <row r="15" spans="1:15">
      <c r="G15" s="148" t="s">
        <v>12</v>
      </c>
      <c r="H15" s="148"/>
      <c r="I15" s="148"/>
      <c r="J15" s="148"/>
      <c r="K15" s="148"/>
    </row>
    <row r="16" spans="1:15" ht="15.75" customHeight="1">
      <c r="B16" s="155" t="s">
        <v>13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3" ht="7.5" customHeight="1"/>
    <row r="18" spans="1:13">
      <c r="G18" s="157" t="s">
        <v>238</v>
      </c>
      <c r="H18" s="156"/>
      <c r="I18" s="156"/>
      <c r="J18" s="156"/>
      <c r="K18" s="156"/>
    </row>
    <row r="19" spans="1:13">
      <c r="G19" s="173" t="s">
        <v>14</v>
      </c>
      <c r="H19" s="173"/>
      <c r="I19" s="173"/>
      <c r="J19" s="173"/>
      <c r="K19" s="173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74" t="s">
        <v>15</v>
      </c>
      <c r="F21" s="174"/>
      <c r="G21" s="174"/>
      <c r="H21" s="174"/>
      <c r="I21" s="174"/>
      <c r="J21" s="174"/>
      <c r="K21" s="174"/>
      <c r="L21" s="21"/>
    </row>
    <row r="22" spans="1:13" ht="15" customHeight="1">
      <c r="A22" s="175" t="s">
        <v>16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76" t="s">
        <v>20</v>
      </c>
      <c r="B26" s="176"/>
      <c r="C26" s="176"/>
      <c r="D26" s="176"/>
      <c r="E26" s="176"/>
      <c r="F26" s="176"/>
      <c r="G26" s="176"/>
      <c r="H26" s="176"/>
      <c r="I26" s="176"/>
      <c r="K26" s="33" t="s">
        <v>21</v>
      </c>
      <c r="L26" s="34" t="s">
        <v>22</v>
      </c>
      <c r="M26" s="28"/>
    </row>
    <row r="27" spans="1:13">
      <c r="A27" s="176" t="s">
        <v>23</v>
      </c>
      <c r="B27" s="176"/>
      <c r="C27" s="176"/>
      <c r="D27" s="176"/>
      <c r="E27" s="176"/>
      <c r="F27" s="176"/>
      <c r="G27" s="176"/>
      <c r="H27" s="176"/>
      <c r="I27" s="176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53" t="s">
        <v>28</v>
      </c>
      <c r="H29" s="153"/>
      <c r="I29" s="108" t="s">
        <v>29</v>
      </c>
      <c r="J29" s="40" t="s">
        <v>30</v>
      </c>
      <c r="K29" s="30" t="s">
        <v>31</v>
      </c>
      <c r="L29" s="30" t="s">
        <v>31</v>
      </c>
      <c r="M29" s="28"/>
    </row>
    <row r="30" spans="1:13">
      <c r="A30" s="144" t="s">
        <v>32</v>
      </c>
      <c r="B30" s="144"/>
      <c r="C30" s="144"/>
      <c r="D30" s="144"/>
      <c r="E30" s="144"/>
      <c r="F30" s="144"/>
      <c r="G30" s="144"/>
      <c r="H30" s="144"/>
      <c r="I30" s="144"/>
      <c r="J30" s="41"/>
      <c r="K30" s="41"/>
      <c r="L30" s="42" t="s">
        <v>33</v>
      </c>
      <c r="M30" s="43"/>
    </row>
    <row r="31" spans="1:13" ht="27" customHeight="1">
      <c r="A31" s="158" t="s">
        <v>34</v>
      </c>
      <c r="B31" s="159"/>
      <c r="C31" s="159"/>
      <c r="D31" s="159"/>
      <c r="E31" s="159"/>
      <c r="F31" s="159"/>
      <c r="G31" s="162" t="s">
        <v>35</v>
      </c>
      <c r="H31" s="164" t="s">
        <v>36</v>
      </c>
      <c r="I31" s="166" t="s">
        <v>37</v>
      </c>
      <c r="J31" s="167"/>
      <c r="K31" s="168" t="s">
        <v>38</v>
      </c>
      <c r="L31" s="170" t="s">
        <v>39</v>
      </c>
      <c r="M31" s="43"/>
    </row>
    <row r="32" spans="1:13" ht="58.5" customHeight="1">
      <c r="A32" s="160"/>
      <c r="B32" s="161"/>
      <c r="C32" s="161"/>
      <c r="D32" s="161"/>
      <c r="E32" s="161"/>
      <c r="F32" s="161"/>
      <c r="G32" s="163"/>
      <c r="H32" s="165"/>
      <c r="I32" s="44" t="s">
        <v>40</v>
      </c>
      <c r="J32" s="45" t="s">
        <v>41</v>
      </c>
      <c r="K32" s="169"/>
      <c r="L32" s="171"/>
    </row>
    <row r="33" spans="1:15">
      <c r="A33" s="149" t="s">
        <v>25</v>
      </c>
      <c r="B33" s="150"/>
      <c r="C33" s="150"/>
      <c r="D33" s="150"/>
      <c r="E33" s="150"/>
      <c r="F33" s="151"/>
      <c r="G33" s="6">
        <v>2</v>
      </c>
      <c r="H33" s="7">
        <v>3</v>
      </c>
      <c r="I33" s="8" t="s">
        <v>42</v>
      </c>
      <c r="J33" s="9" t="s">
        <v>43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44</v>
      </c>
      <c r="H34" s="6">
        <v>1</v>
      </c>
      <c r="I34" s="109">
        <f>SUM(I35+I46+I65+I86+I93+I113+I139+I158+I168)</f>
        <v>174600</v>
      </c>
      <c r="J34" s="109">
        <f>SUM(J35+J46+J65+J86+J93+J113+J139+J158+J168)</f>
        <v>39550</v>
      </c>
      <c r="K34" s="110">
        <f>SUM(K35+K46+K65+K86+K93+K113+K139+K158+K168)</f>
        <v>30976.86</v>
      </c>
      <c r="L34" s="109">
        <f>SUM(L35+L46+L65+L86+L93+L113+L139+L158+L168)</f>
        <v>30976.86</v>
      </c>
      <c r="M34" s="50"/>
      <c r="N34" s="50"/>
      <c r="O34" s="50"/>
    </row>
    <row r="35" spans="1:15" ht="17.25" customHeight="1">
      <c r="A35" s="46">
        <v>2</v>
      </c>
      <c r="B35" s="51">
        <v>1</v>
      </c>
      <c r="C35" s="52"/>
      <c r="D35" s="53"/>
      <c r="E35" s="54"/>
      <c r="F35" s="55"/>
      <c r="G35" s="56" t="s">
        <v>45</v>
      </c>
      <c r="H35" s="6">
        <v>2</v>
      </c>
      <c r="I35" s="109">
        <f>SUM(I36+I42)</f>
        <v>166750</v>
      </c>
      <c r="J35" s="109">
        <f>SUM(J36+J42)</f>
        <v>37550</v>
      </c>
      <c r="K35" s="111">
        <f>SUM(K36+K42)</f>
        <v>29882.92</v>
      </c>
      <c r="L35" s="112">
        <f>SUM(L36+L42)</f>
        <v>29882.92</v>
      </c>
    </row>
    <row r="36" spans="1:15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46</v>
      </c>
      <c r="H36" s="6">
        <v>3</v>
      </c>
      <c r="I36" s="109">
        <f>SUM(I37)</f>
        <v>164350</v>
      </c>
      <c r="J36" s="109">
        <f>SUM(J37)</f>
        <v>37000</v>
      </c>
      <c r="K36" s="110">
        <f>SUM(K37)</f>
        <v>29431.97</v>
      </c>
      <c r="L36" s="109">
        <f>SUM(L37)</f>
        <v>29431.97</v>
      </c>
    </row>
    <row r="37" spans="1:15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46</v>
      </c>
      <c r="H37" s="6">
        <v>4</v>
      </c>
      <c r="I37" s="109">
        <f>SUM(I38+I40)</f>
        <v>164350</v>
      </c>
      <c r="J37" s="109">
        <f t="shared" ref="J37:L38" si="0">SUM(J38)</f>
        <v>37000</v>
      </c>
      <c r="K37" s="109">
        <f t="shared" si="0"/>
        <v>29431.97</v>
      </c>
      <c r="L37" s="109">
        <f t="shared" si="0"/>
        <v>29431.97</v>
      </c>
    </row>
    <row r="38" spans="1:15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47</v>
      </c>
      <c r="H38" s="6">
        <v>5</v>
      </c>
      <c r="I38" s="110">
        <f>SUM(I39)</f>
        <v>164350</v>
      </c>
      <c r="J38" s="110">
        <f t="shared" si="0"/>
        <v>37000</v>
      </c>
      <c r="K38" s="110">
        <f t="shared" si="0"/>
        <v>29431.97</v>
      </c>
      <c r="L38" s="110">
        <f t="shared" si="0"/>
        <v>29431.97</v>
      </c>
    </row>
    <row r="39" spans="1:15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47</v>
      </c>
      <c r="H39" s="6">
        <v>6</v>
      </c>
      <c r="I39" s="113">
        <v>164350</v>
      </c>
      <c r="J39" s="114">
        <v>37000</v>
      </c>
      <c r="K39" s="114">
        <v>29431.97</v>
      </c>
      <c r="L39" s="114">
        <v>29431.97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48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48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49</v>
      </c>
      <c r="H42" s="6">
        <v>9</v>
      </c>
      <c r="I42" s="110">
        <f t="shared" ref="I42:L44" si="1">I43</f>
        <v>2400</v>
      </c>
      <c r="J42" s="109">
        <f t="shared" si="1"/>
        <v>550</v>
      </c>
      <c r="K42" s="110">
        <f t="shared" si="1"/>
        <v>450.95</v>
      </c>
      <c r="L42" s="109">
        <f t="shared" si="1"/>
        <v>450.95</v>
      </c>
    </row>
    <row r="43" spans="1:15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49</v>
      </c>
      <c r="H43" s="6">
        <v>10</v>
      </c>
      <c r="I43" s="110">
        <f t="shared" si="1"/>
        <v>2400</v>
      </c>
      <c r="J43" s="109">
        <f t="shared" si="1"/>
        <v>550</v>
      </c>
      <c r="K43" s="109">
        <f t="shared" si="1"/>
        <v>450.95</v>
      </c>
      <c r="L43" s="109">
        <f t="shared" si="1"/>
        <v>450.95</v>
      </c>
    </row>
    <row r="44" spans="1:15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49</v>
      </c>
      <c r="H44" s="6">
        <v>11</v>
      </c>
      <c r="I44" s="109">
        <f t="shared" si="1"/>
        <v>2400</v>
      </c>
      <c r="J44" s="109">
        <f t="shared" si="1"/>
        <v>550</v>
      </c>
      <c r="K44" s="109">
        <f t="shared" si="1"/>
        <v>450.95</v>
      </c>
      <c r="L44" s="109">
        <f t="shared" si="1"/>
        <v>450.95</v>
      </c>
    </row>
    <row r="45" spans="1:15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49</v>
      </c>
      <c r="H45" s="6">
        <v>12</v>
      </c>
      <c r="I45" s="115">
        <v>2400</v>
      </c>
      <c r="J45" s="114">
        <v>550</v>
      </c>
      <c r="K45" s="114">
        <v>450.95</v>
      </c>
      <c r="L45" s="114">
        <v>450.95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50</v>
      </c>
      <c r="H46" s="6">
        <v>13</v>
      </c>
      <c r="I46" s="116">
        <f t="shared" ref="I46:L48" si="2">I47</f>
        <v>7600</v>
      </c>
      <c r="J46" s="117">
        <f t="shared" si="2"/>
        <v>1850</v>
      </c>
      <c r="K46" s="116">
        <f t="shared" si="2"/>
        <v>1071.08</v>
      </c>
      <c r="L46" s="116">
        <f t="shared" si="2"/>
        <v>1071.08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50</v>
      </c>
      <c r="H47" s="6">
        <v>14</v>
      </c>
      <c r="I47" s="109">
        <f t="shared" si="2"/>
        <v>7600</v>
      </c>
      <c r="J47" s="110">
        <f t="shared" si="2"/>
        <v>1850</v>
      </c>
      <c r="K47" s="109">
        <f t="shared" si="2"/>
        <v>1071.08</v>
      </c>
      <c r="L47" s="110">
        <f t="shared" si="2"/>
        <v>1071.08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50</v>
      </c>
      <c r="H48" s="6">
        <v>15</v>
      </c>
      <c r="I48" s="109">
        <f t="shared" si="2"/>
        <v>7600</v>
      </c>
      <c r="J48" s="110">
        <f t="shared" si="2"/>
        <v>1850</v>
      </c>
      <c r="K48" s="112">
        <f t="shared" si="2"/>
        <v>1071.08</v>
      </c>
      <c r="L48" s="112">
        <f t="shared" si="2"/>
        <v>1071.08</v>
      </c>
    </row>
    <row r="49" spans="1:12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50</v>
      </c>
      <c r="H49" s="6">
        <v>16</v>
      </c>
      <c r="I49" s="118">
        <f>SUM(I50:I64)</f>
        <v>7600</v>
      </c>
      <c r="J49" s="118">
        <f>SUM(J50:J64)</f>
        <v>1850</v>
      </c>
      <c r="K49" s="119">
        <f>SUM(K50:K64)</f>
        <v>1071.08</v>
      </c>
      <c r="L49" s="119">
        <f>SUM(L50:L64)</f>
        <v>1071.08</v>
      </c>
    </row>
    <row r="50" spans="1:12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51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2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52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</row>
    <row r="52" spans="1:12" ht="25.5" hidden="1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53</v>
      </c>
      <c r="H52" s="6">
        <v>19</v>
      </c>
      <c r="I52" s="114">
        <v>0</v>
      </c>
      <c r="J52" s="114">
        <v>0</v>
      </c>
      <c r="K52" s="114">
        <v>0</v>
      </c>
      <c r="L52" s="114">
        <v>0</v>
      </c>
    </row>
    <row r="53" spans="1:12" ht="25.5" hidden="1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54</v>
      </c>
      <c r="H53" s="6">
        <v>20</v>
      </c>
      <c r="I53" s="114">
        <v>0</v>
      </c>
      <c r="J53" s="114">
        <v>0</v>
      </c>
      <c r="K53" s="114">
        <v>0</v>
      </c>
      <c r="L53" s="114">
        <v>0</v>
      </c>
    </row>
    <row r="54" spans="1:12" ht="25.5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55</v>
      </c>
      <c r="H54" s="6">
        <v>21</v>
      </c>
      <c r="I54" s="114">
        <v>500</v>
      </c>
      <c r="J54" s="114">
        <v>300</v>
      </c>
      <c r="K54" s="114">
        <v>0</v>
      </c>
      <c r="L54" s="114">
        <v>0</v>
      </c>
    </row>
    <row r="55" spans="1:12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56</v>
      </c>
      <c r="H55" s="6">
        <v>22</v>
      </c>
      <c r="I55" s="115">
        <v>400</v>
      </c>
      <c r="J55" s="114">
        <v>150</v>
      </c>
      <c r="K55" s="114">
        <v>73.08</v>
      </c>
      <c r="L55" s="114">
        <v>73.08</v>
      </c>
    </row>
    <row r="56" spans="1:12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57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</row>
    <row r="57" spans="1:12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58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</row>
    <row r="58" spans="1:12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59</v>
      </c>
      <c r="H58" s="6">
        <v>25</v>
      </c>
      <c r="I58" s="115">
        <v>0</v>
      </c>
      <c r="J58" s="114">
        <v>0</v>
      </c>
      <c r="K58" s="114">
        <v>0</v>
      </c>
      <c r="L58" s="114">
        <v>0</v>
      </c>
    </row>
    <row r="59" spans="1:12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60</v>
      </c>
      <c r="H59" s="6">
        <v>26</v>
      </c>
      <c r="I59" s="115">
        <v>600</v>
      </c>
      <c r="J59" s="114">
        <v>100</v>
      </c>
      <c r="K59" s="114">
        <v>0</v>
      </c>
      <c r="L59" s="114">
        <v>0</v>
      </c>
    </row>
    <row r="60" spans="1:12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61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</row>
    <row r="61" spans="1:12" hidden="1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62</v>
      </c>
      <c r="H61" s="6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2" ht="25.5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63</v>
      </c>
      <c r="H62" s="6">
        <v>29</v>
      </c>
      <c r="I62" s="115">
        <v>300</v>
      </c>
      <c r="J62" s="114">
        <v>100</v>
      </c>
      <c r="K62" s="114">
        <v>0</v>
      </c>
      <c r="L62" s="114">
        <v>0</v>
      </c>
    </row>
    <row r="63" spans="1:12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64</v>
      </c>
      <c r="H63" s="6">
        <v>30</v>
      </c>
      <c r="I63" s="115">
        <v>600</v>
      </c>
      <c r="J63" s="114">
        <v>200</v>
      </c>
      <c r="K63" s="114">
        <v>0</v>
      </c>
      <c r="L63" s="114">
        <v>0</v>
      </c>
    </row>
    <row r="64" spans="1:12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65</v>
      </c>
      <c r="H64" s="6">
        <v>31</v>
      </c>
      <c r="I64" s="115">
        <v>5200</v>
      </c>
      <c r="J64" s="114">
        <v>1000</v>
      </c>
      <c r="K64" s="114">
        <v>998</v>
      </c>
      <c r="L64" s="114">
        <v>998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66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67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68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68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69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70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71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72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72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69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70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71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73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74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75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76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77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78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78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78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78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79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80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80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80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81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82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83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84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85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85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85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86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87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88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88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88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89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90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91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92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92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92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93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94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94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94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95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2" hidden="1">
      <c r="A113" s="80">
        <v>2</v>
      </c>
      <c r="B113" s="46">
        <v>6</v>
      </c>
      <c r="C113" s="47"/>
      <c r="D113" s="48"/>
      <c r="E113" s="46"/>
      <c r="F113" s="82"/>
      <c r="G113" s="85" t="s">
        <v>96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2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97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2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97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2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97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2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98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2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99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2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100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</row>
    <row r="120" spans="1:12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100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</row>
    <row r="121" spans="1:12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100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</row>
    <row r="122" spans="1:12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100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</row>
    <row r="123" spans="1:12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101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</row>
    <row r="124" spans="1:12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101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</row>
    <row r="125" spans="1:12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101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</row>
    <row r="126" spans="1:12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101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</row>
    <row r="127" spans="1:12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102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</row>
    <row r="128" spans="1:12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102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</row>
    <row r="129" spans="1:12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102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</row>
    <row r="130" spans="1:12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102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</row>
    <row r="131" spans="1:12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103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</row>
    <row r="132" spans="1:12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103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</row>
    <row r="133" spans="1:12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103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</row>
    <row r="134" spans="1:12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104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</row>
    <row r="135" spans="1:12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105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</row>
    <row r="136" spans="1:12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105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</row>
    <row r="137" spans="1:12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105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</row>
    <row r="138" spans="1:12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105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</row>
    <row r="139" spans="1:12">
      <c r="A139" s="80">
        <v>2</v>
      </c>
      <c r="B139" s="46">
        <v>7</v>
      </c>
      <c r="C139" s="46"/>
      <c r="D139" s="47"/>
      <c r="E139" s="47"/>
      <c r="F139" s="49"/>
      <c r="G139" s="48" t="s">
        <v>106</v>
      </c>
      <c r="H139" s="87">
        <v>106</v>
      </c>
      <c r="I139" s="110">
        <f>SUM(I140+I145+I153)</f>
        <v>250</v>
      </c>
      <c r="J139" s="121">
        <f>SUM(J140+J145+J153)</f>
        <v>150</v>
      </c>
      <c r="K139" s="110">
        <f>SUM(K140+K145+K153)</f>
        <v>22.86</v>
      </c>
      <c r="L139" s="109">
        <f>SUM(L140+L145+L153)</f>
        <v>22.86</v>
      </c>
    </row>
    <row r="140" spans="1:12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107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2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107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2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107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2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108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2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109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2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110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</row>
    <row r="146" spans="1:12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111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</row>
    <row r="147" spans="1:12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111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</row>
    <row r="148" spans="1:12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112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2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113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2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114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2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114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2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114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2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115</v>
      </c>
      <c r="H153" s="87">
        <v>120</v>
      </c>
      <c r="I153" s="110">
        <f t="shared" ref="I153:L154" si="15">I154</f>
        <v>250</v>
      </c>
      <c r="J153" s="121">
        <f t="shared" si="15"/>
        <v>150</v>
      </c>
      <c r="K153" s="110">
        <f t="shared" si="15"/>
        <v>22.86</v>
      </c>
      <c r="L153" s="109">
        <f t="shared" si="15"/>
        <v>22.86</v>
      </c>
    </row>
    <row r="154" spans="1:12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115</v>
      </c>
      <c r="H154" s="87">
        <v>121</v>
      </c>
      <c r="I154" s="119">
        <f t="shared" si="15"/>
        <v>250</v>
      </c>
      <c r="J154" s="127">
        <f t="shared" si="15"/>
        <v>150</v>
      </c>
      <c r="K154" s="119">
        <f t="shared" si="15"/>
        <v>22.86</v>
      </c>
      <c r="L154" s="118">
        <f t="shared" si="15"/>
        <v>22.86</v>
      </c>
    </row>
    <row r="155" spans="1:12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115</v>
      </c>
      <c r="H155" s="87">
        <v>122</v>
      </c>
      <c r="I155" s="110">
        <f>SUM(I156:I157)</f>
        <v>250</v>
      </c>
      <c r="J155" s="121">
        <f>SUM(J156:J157)</f>
        <v>150</v>
      </c>
      <c r="K155" s="110">
        <f>SUM(K156:K157)</f>
        <v>22.86</v>
      </c>
      <c r="L155" s="109">
        <f>SUM(L156:L157)</f>
        <v>22.86</v>
      </c>
    </row>
    <row r="156" spans="1:12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116</v>
      </c>
      <c r="H156" s="87">
        <v>123</v>
      </c>
      <c r="I156" s="129">
        <v>250</v>
      </c>
      <c r="J156" s="129">
        <v>150</v>
      </c>
      <c r="K156" s="129">
        <v>22.86</v>
      </c>
      <c r="L156" s="129">
        <v>22.86</v>
      </c>
    </row>
    <row r="157" spans="1:12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117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2" hidden="1">
      <c r="A158" s="80">
        <v>2</v>
      </c>
      <c r="B158" s="80">
        <v>8</v>
      </c>
      <c r="C158" s="46"/>
      <c r="D158" s="63"/>
      <c r="E158" s="51"/>
      <c r="F158" s="89"/>
      <c r="G158" s="56" t="s">
        <v>118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2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118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2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119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119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120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121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122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123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123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123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124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125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125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125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125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126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127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127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128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</row>
    <row r="177" spans="1:12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129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</row>
    <row r="178" spans="1:12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130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</row>
    <row r="179" spans="1:12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131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</row>
    <row r="180" spans="1:12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132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</row>
    <row r="181" spans="1:12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133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</row>
    <row r="182" spans="1:12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134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</row>
    <row r="183" spans="1:12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135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</row>
    <row r="184" spans="1:12" ht="76.5" customHeight="1">
      <c r="A184" s="46">
        <v>3</v>
      </c>
      <c r="B184" s="48"/>
      <c r="C184" s="46"/>
      <c r="D184" s="47"/>
      <c r="E184" s="47"/>
      <c r="F184" s="49"/>
      <c r="G184" s="85" t="s">
        <v>136</v>
      </c>
      <c r="H184" s="87">
        <v>151</v>
      </c>
      <c r="I184" s="109">
        <f>SUM(I185+I238+I303)</f>
        <v>4000</v>
      </c>
      <c r="J184" s="121">
        <f>SUM(J185+J238+J303)</f>
        <v>4000</v>
      </c>
      <c r="K184" s="110">
        <f>SUM(K185+K238+K303)</f>
        <v>4000</v>
      </c>
      <c r="L184" s="109">
        <f>SUM(L185+L238+L303)</f>
        <v>4000</v>
      </c>
    </row>
    <row r="185" spans="1:12" ht="25.5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137</v>
      </c>
      <c r="H185" s="87">
        <v>152</v>
      </c>
      <c r="I185" s="109">
        <f>SUM(I186+I209+I216+I228+I232)</f>
        <v>4000</v>
      </c>
      <c r="J185" s="116">
        <f>SUM(J186+J209+J216+J228+J232)</f>
        <v>4000</v>
      </c>
      <c r="K185" s="116">
        <f>SUM(K186+K209+K216+K228+K232)</f>
        <v>4000</v>
      </c>
      <c r="L185" s="116">
        <f>SUM(L186+L209+L216+L228+L232)</f>
        <v>4000</v>
      </c>
    </row>
    <row r="186" spans="1:12" ht="25.5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138</v>
      </c>
      <c r="H186" s="87">
        <v>153</v>
      </c>
      <c r="I186" s="116">
        <f>SUM(I187+I190+I195+I201+I206)</f>
        <v>4000</v>
      </c>
      <c r="J186" s="121">
        <f>SUM(J187+J190+J195+J201+J206)</f>
        <v>4000</v>
      </c>
      <c r="K186" s="110">
        <f>SUM(K187+K190+K195+K201+K206)</f>
        <v>4000</v>
      </c>
      <c r="L186" s="109">
        <f>SUM(L187+L190+L195+L201+L206)</f>
        <v>4000</v>
      </c>
    </row>
    <row r="187" spans="1:12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139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2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139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2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139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2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2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140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2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2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142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2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</row>
    <row r="195" spans="1:12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144</v>
      </c>
      <c r="H195" s="87">
        <v>162</v>
      </c>
      <c r="I195" s="109">
        <f>I196</f>
        <v>4000</v>
      </c>
      <c r="J195" s="121">
        <f>J196</f>
        <v>4000</v>
      </c>
      <c r="K195" s="110">
        <f>K196</f>
        <v>4000</v>
      </c>
      <c r="L195" s="109">
        <f>L196</f>
        <v>4000</v>
      </c>
    </row>
    <row r="196" spans="1:12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144</v>
      </c>
      <c r="H196" s="87">
        <v>163</v>
      </c>
      <c r="I196" s="109">
        <f>SUM(I197:I200)</f>
        <v>4000</v>
      </c>
      <c r="J196" s="109">
        <f>SUM(J197:J200)</f>
        <v>4000</v>
      </c>
      <c r="K196" s="109">
        <f>SUM(K197:K200)</f>
        <v>4000</v>
      </c>
      <c r="L196" s="109">
        <f>SUM(L197:L200)</f>
        <v>4000</v>
      </c>
    </row>
    <row r="197" spans="1:12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145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2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146</v>
      </c>
      <c r="H198" s="87">
        <v>165</v>
      </c>
      <c r="I198" s="113">
        <v>4000</v>
      </c>
      <c r="J198" s="115">
        <v>4000</v>
      </c>
      <c r="K198" s="115">
        <v>4000</v>
      </c>
      <c r="L198" s="115">
        <v>4000</v>
      </c>
    </row>
    <row r="199" spans="1:12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147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2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148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</row>
    <row r="201" spans="1:12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149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2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149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2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150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2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151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</row>
    <row r="205" spans="1:12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152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2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153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</row>
    <row r="207" spans="1:12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153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</row>
    <row r="208" spans="1:12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153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154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154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154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155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156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157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158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159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160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160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160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161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161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162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163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164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2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165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</row>
    <row r="226" spans="1:12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166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2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161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2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167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</row>
    <row r="229" spans="1:12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167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</row>
    <row r="230" spans="1:12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168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</row>
    <row r="231" spans="1:12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168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</row>
    <row r="232" spans="1:12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169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</row>
    <row r="233" spans="1:12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169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</row>
    <row r="234" spans="1:12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169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</row>
    <row r="235" spans="1:12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170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2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171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2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172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</row>
    <row r="238" spans="1:12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173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</row>
    <row r="239" spans="1:12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174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</row>
    <row r="240" spans="1:12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175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2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176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2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176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2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177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2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178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2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179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2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180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2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181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2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182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2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183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2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183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2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184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</row>
    <row r="252" spans="1:12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185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</row>
    <row r="253" spans="1:12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186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</row>
    <row r="254" spans="1:12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186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2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187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</row>
    <row r="256" spans="1:12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188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</row>
    <row r="257" spans="1:12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189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2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189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2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190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</row>
    <row r="260" spans="1:12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191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</row>
    <row r="261" spans="1:12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192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2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192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2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192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2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193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2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193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2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193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2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194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2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194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2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195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</row>
    <row r="270" spans="1:12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196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</row>
    <row r="271" spans="1:12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197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</row>
    <row r="272" spans="1:12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198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2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176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2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176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2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199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2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178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2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179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2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180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2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181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2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200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2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201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</row>
    <row r="282" spans="1:12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201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</row>
    <row r="283" spans="1:12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202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</row>
    <row r="284" spans="1:12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203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</row>
    <row r="285" spans="1:12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204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</row>
    <row r="286" spans="1:12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204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</row>
    <row r="287" spans="1:12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205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</row>
    <row r="288" spans="1:12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206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</row>
    <row r="289" spans="1:12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207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2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207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2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208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</row>
    <row r="292" spans="1:12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209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</row>
    <row r="293" spans="1:12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210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2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210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2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210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2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193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2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193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2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193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2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194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2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194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2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195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</row>
    <row r="302" spans="1:12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196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</row>
    <row r="303" spans="1:12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211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</row>
    <row r="304" spans="1:12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212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</row>
    <row r="305" spans="1:12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198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2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176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2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176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2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199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2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178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2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179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2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180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2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181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2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200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2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213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2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213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2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214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</row>
    <row r="317" spans="1:12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215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2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216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</row>
    <row r="319" spans="1:12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216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</row>
    <row r="320" spans="1:12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217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</row>
    <row r="321" spans="1:12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218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</row>
    <row r="322" spans="1:12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219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2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219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2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220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2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221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2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222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2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222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2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223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2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193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2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193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2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193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2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224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2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224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2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225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</row>
    <row r="335" spans="1:12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226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</row>
    <row r="336" spans="1:12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227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175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175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176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199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178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179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180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181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200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213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213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214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215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216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216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217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</row>
    <row r="353" spans="1:12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218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</row>
    <row r="354" spans="1:12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219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2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219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2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220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2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228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2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222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2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222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2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222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2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193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2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193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2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193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2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224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2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224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2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225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</row>
    <row r="367" spans="1:12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226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</row>
    <row r="368" spans="1:12">
      <c r="A368" s="37"/>
      <c r="B368" s="37"/>
      <c r="C368" s="38"/>
      <c r="D368" s="99"/>
      <c r="E368" s="100"/>
      <c r="F368" s="101"/>
      <c r="G368" s="102" t="s">
        <v>229</v>
      </c>
      <c r="H368" s="87">
        <v>335</v>
      </c>
      <c r="I368" s="124">
        <f>SUM(I34+I184)</f>
        <v>178600</v>
      </c>
      <c r="J368" s="124">
        <f>SUM(J34+J184)</f>
        <v>43550</v>
      </c>
      <c r="K368" s="124">
        <f>SUM(K34+K184)</f>
        <v>34976.86</v>
      </c>
      <c r="L368" s="124">
        <f>SUM(L34+L184)</f>
        <v>34976.86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45" t="s">
        <v>230</v>
      </c>
      <c r="E370" s="145"/>
      <c r="F370" s="145"/>
      <c r="G370" s="145"/>
      <c r="H370" s="105"/>
      <c r="I370" s="106"/>
      <c r="J370" s="104"/>
      <c r="K370" s="145" t="s">
        <v>231</v>
      </c>
      <c r="L370" s="145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52" t="s">
        <v>234</v>
      </c>
      <c r="L371" s="152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45" t="s">
        <v>235</v>
      </c>
      <c r="E373" s="145"/>
      <c r="F373" s="145"/>
      <c r="G373" s="145"/>
      <c r="I373" s="13"/>
      <c r="K373" s="145" t="s">
        <v>236</v>
      </c>
      <c r="L373" s="145"/>
    </row>
    <row r="374" spans="1:12" ht="24.75" customHeight="1">
      <c r="A374" s="172" t="s">
        <v>237</v>
      </c>
      <c r="B374" s="172"/>
      <c r="C374" s="172"/>
      <c r="D374" s="172"/>
      <c r="E374" s="172"/>
      <c r="F374" s="172"/>
      <c r="G374" s="172"/>
      <c r="H374" s="19"/>
      <c r="I374" s="14" t="s">
        <v>233</v>
      </c>
      <c r="K374" s="152" t="s">
        <v>234</v>
      </c>
      <c r="L374" s="152"/>
    </row>
  </sheetData>
  <sheetProtection formatCells="0" formatColumns="0" formatRows="0" insertColumns="0" insertRows="0" insertHyperlinks="0" deleteColumns="0" deleteRows="0" sort="0" autoFilter="0" pivotTables="0"/>
  <mergeCells count="30"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A</cp:lastModifiedBy>
  <dcterms:created xsi:type="dcterms:W3CDTF">2022-03-30T11:04:35Z</dcterms:created>
  <dcterms:modified xsi:type="dcterms:W3CDTF">2024-03-18T06:42:40Z</dcterms:modified>
</cp:coreProperties>
</file>