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_t\Documents\Sportas_2022\Ataskaitos\I Ketv\"/>
    </mc:Choice>
  </mc:AlternateContent>
  <xr:revisionPtr revIDLastSave="0" documentId="13_ncr:1_{A9DA7207-9FFB-45EE-AAFF-2BB2230A3C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 Nr.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65" i="1" l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I350" i="1" s="1"/>
  <c r="L350" i="1"/>
  <c r="K350" i="1"/>
  <c r="J350" i="1"/>
  <c r="L347" i="1"/>
  <c r="K347" i="1"/>
  <c r="J347" i="1"/>
  <c r="I347" i="1"/>
  <c r="I346" i="1" s="1"/>
  <c r="L346" i="1"/>
  <c r="K346" i="1"/>
  <c r="J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I337" i="1" s="1"/>
  <c r="L337" i="1"/>
  <c r="K337" i="1"/>
  <c r="J337" i="1"/>
  <c r="L336" i="1"/>
  <c r="K336" i="1"/>
  <c r="J336" i="1"/>
  <c r="L333" i="1"/>
  <c r="K333" i="1"/>
  <c r="J333" i="1"/>
  <c r="I333" i="1"/>
  <c r="I332" i="1" s="1"/>
  <c r="L332" i="1"/>
  <c r="K332" i="1"/>
  <c r="J332" i="1"/>
  <c r="L330" i="1"/>
  <c r="K330" i="1"/>
  <c r="J330" i="1"/>
  <c r="I330" i="1"/>
  <c r="I329" i="1" s="1"/>
  <c r="L329" i="1"/>
  <c r="K329" i="1"/>
  <c r="J329" i="1"/>
  <c r="L327" i="1"/>
  <c r="K327" i="1"/>
  <c r="J327" i="1"/>
  <c r="I327" i="1"/>
  <c r="I326" i="1" s="1"/>
  <c r="L326" i="1"/>
  <c r="K326" i="1"/>
  <c r="J326" i="1"/>
  <c r="L323" i="1"/>
  <c r="K323" i="1"/>
  <c r="J323" i="1"/>
  <c r="I323" i="1"/>
  <c r="I322" i="1" s="1"/>
  <c r="L322" i="1"/>
  <c r="K322" i="1"/>
  <c r="J322" i="1"/>
  <c r="L319" i="1"/>
  <c r="K319" i="1"/>
  <c r="J319" i="1"/>
  <c r="I319" i="1"/>
  <c r="I318" i="1" s="1"/>
  <c r="L318" i="1"/>
  <c r="K318" i="1"/>
  <c r="J318" i="1"/>
  <c r="L315" i="1"/>
  <c r="K315" i="1"/>
  <c r="J315" i="1"/>
  <c r="I315" i="1"/>
  <c r="I314" i="1" s="1"/>
  <c r="L314" i="1"/>
  <c r="K314" i="1"/>
  <c r="J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I305" i="1" s="1"/>
  <c r="I304" i="1" s="1"/>
  <c r="L305" i="1"/>
  <c r="K305" i="1"/>
  <c r="J305" i="1"/>
  <c r="L304" i="1"/>
  <c r="K304" i="1"/>
  <c r="J304" i="1"/>
  <c r="L303" i="1"/>
  <c r="K303" i="1"/>
  <c r="J303" i="1"/>
  <c r="L300" i="1"/>
  <c r="K300" i="1"/>
  <c r="J300" i="1"/>
  <c r="I300" i="1"/>
  <c r="I299" i="1" s="1"/>
  <c r="L299" i="1"/>
  <c r="K299" i="1"/>
  <c r="J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I285" i="1" s="1"/>
  <c r="L285" i="1"/>
  <c r="K285" i="1"/>
  <c r="J285" i="1"/>
  <c r="L282" i="1"/>
  <c r="K282" i="1"/>
  <c r="J282" i="1"/>
  <c r="I282" i="1"/>
  <c r="I281" i="1" s="1"/>
  <c r="L281" i="1"/>
  <c r="K281" i="1"/>
  <c r="J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I272" i="1" s="1"/>
  <c r="L272" i="1"/>
  <c r="K272" i="1"/>
  <c r="J272" i="1"/>
  <c r="L271" i="1"/>
  <c r="K271" i="1"/>
  <c r="J271" i="1"/>
  <c r="L268" i="1"/>
  <c r="K268" i="1"/>
  <c r="J268" i="1"/>
  <c r="I268" i="1"/>
  <c r="I267" i="1" s="1"/>
  <c r="L267" i="1"/>
  <c r="K267" i="1"/>
  <c r="J267" i="1"/>
  <c r="L265" i="1"/>
  <c r="K265" i="1"/>
  <c r="J265" i="1"/>
  <c r="I265" i="1"/>
  <c r="I264" i="1" s="1"/>
  <c r="L264" i="1"/>
  <c r="K264" i="1"/>
  <c r="J264" i="1"/>
  <c r="L262" i="1"/>
  <c r="K262" i="1"/>
  <c r="J262" i="1"/>
  <c r="I262" i="1"/>
  <c r="I261" i="1" s="1"/>
  <c r="L261" i="1"/>
  <c r="K261" i="1"/>
  <c r="J261" i="1"/>
  <c r="L258" i="1"/>
  <c r="K258" i="1"/>
  <c r="J258" i="1"/>
  <c r="I258" i="1"/>
  <c r="I257" i="1" s="1"/>
  <c r="L257" i="1"/>
  <c r="K257" i="1"/>
  <c r="J257" i="1"/>
  <c r="L254" i="1"/>
  <c r="K254" i="1"/>
  <c r="J254" i="1"/>
  <c r="I254" i="1"/>
  <c r="I253" i="1" s="1"/>
  <c r="L253" i="1"/>
  <c r="K253" i="1"/>
  <c r="J253" i="1"/>
  <c r="L250" i="1"/>
  <c r="K250" i="1"/>
  <c r="J250" i="1"/>
  <c r="I250" i="1"/>
  <c r="I249" i="1" s="1"/>
  <c r="L249" i="1"/>
  <c r="K249" i="1"/>
  <c r="J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L238" i="1"/>
  <c r="K238" i="1"/>
  <c r="J238" i="1"/>
  <c r="L234" i="1"/>
  <c r="K234" i="1"/>
  <c r="J234" i="1"/>
  <c r="I234" i="1"/>
  <c r="I233" i="1" s="1"/>
  <c r="I232" i="1" s="1"/>
  <c r="L233" i="1"/>
  <c r="K233" i="1"/>
  <c r="J233" i="1"/>
  <c r="L232" i="1"/>
  <c r="K232" i="1"/>
  <c r="J232" i="1"/>
  <c r="L230" i="1"/>
  <c r="K230" i="1"/>
  <c r="J230" i="1"/>
  <c r="I230" i="1"/>
  <c r="L229" i="1"/>
  <c r="K229" i="1"/>
  <c r="J229" i="1"/>
  <c r="I229" i="1"/>
  <c r="I228" i="1" s="1"/>
  <c r="L228" i="1"/>
  <c r="K228" i="1"/>
  <c r="J228" i="1"/>
  <c r="L221" i="1"/>
  <c r="K221" i="1"/>
  <c r="J221" i="1"/>
  <c r="I221" i="1"/>
  <c r="I220" i="1" s="1"/>
  <c r="L220" i="1"/>
  <c r="K220" i="1"/>
  <c r="J220" i="1"/>
  <c r="L218" i="1"/>
  <c r="K218" i="1"/>
  <c r="J218" i="1"/>
  <c r="I218" i="1"/>
  <c r="L217" i="1"/>
  <c r="K217" i="1"/>
  <c r="J217" i="1"/>
  <c r="I217" i="1"/>
  <c r="I216" i="1" s="1"/>
  <c r="L216" i="1"/>
  <c r="K216" i="1"/>
  <c r="J216" i="1"/>
  <c r="L211" i="1"/>
  <c r="K211" i="1"/>
  <c r="J211" i="1"/>
  <c r="I211" i="1"/>
  <c r="I210" i="1" s="1"/>
  <c r="I209" i="1" s="1"/>
  <c r="L210" i="1"/>
  <c r="K210" i="1"/>
  <c r="J210" i="1"/>
  <c r="L209" i="1"/>
  <c r="K209" i="1"/>
  <c r="J209" i="1"/>
  <c r="L207" i="1"/>
  <c r="K207" i="1"/>
  <c r="J207" i="1"/>
  <c r="I207" i="1"/>
  <c r="I206" i="1" s="1"/>
  <c r="L206" i="1"/>
  <c r="K206" i="1"/>
  <c r="J206" i="1"/>
  <c r="L202" i="1"/>
  <c r="K202" i="1"/>
  <c r="J202" i="1"/>
  <c r="I202" i="1"/>
  <c r="I201" i="1" s="1"/>
  <c r="L201" i="1"/>
  <c r="K201" i="1"/>
  <c r="J201" i="1"/>
  <c r="L196" i="1"/>
  <c r="K196" i="1"/>
  <c r="J196" i="1"/>
  <c r="I196" i="1"/>
  <c r="I195" i="1" s="1"/>
  <c r="L195" i="1"/>
  <c r="K195" i="1"/>
  <c r="J195" i="1"/>
  <c r="L191" i="1"/>
  <c r="K191" i="1"/>
  <c r="J191" i="1"/>
  <c r="I191" i="1"/>
  <c r="I190" i="1" s="1"/>
  <c r="L190" i="1"/>
  <c r="K190" i="1"/>
  <c r="J190" i="1"/>
  <c r="L188" i="1"/>
  <c r="K188" i="1"/>
  <c r="J188" i="1"/>
  <c r="I188" i="1"/>
  <c r="L187" i="1"/>
  <c r="K187" i="1"/>
  <c r="J187" i="1"/>
  <c r="I187" i="1"/>
  <c r="L186" i="1"/>
  <c r="K186" i="1"/>
  <c r="J186" i="1"/>
  <c r="L185" i="1"/>
  <c r="K185" i="1"/>
  <c r="J185" i="1"/>
  <c r="L184" i="1"/>
  <c r="K184" i="1"/>
  <c r="J184" i="1"/>
  <c r="L180" i="1"/>
  <c r="K180" i="1"/>
  <c r="J180" i="1"/>
  <c r="I180" i="1"/>
  <c r="I179" i="1" s="1"/>
  <c r="L179" i="1"/>
  <c r="K179" i="1"/>
  <c r="J179" i="1"/>
  <c r="L175" i="1"/>
  <c r="K175" i="1"/>
  <c r="J175" i="1"/>
  <c r="I175" i="1"/>
  <c r="I174" i="1" s="1"/>
  <c r="L174" i="1"/>
  <c r="K174" i="1"/>
  <c r="J174" i="1"/>
  <c r="L173" i="1"/>
  <c r="K173" i="1"/>
  <c r="J173" i="1"/>
  <c r="L171" i="1"/>
  <c r="K171" i="1"/>
  <c r="J171" i="1"/>
  <c r="I171" i="1"/>
  <c r="I170" i="1" s="1"/>
  <c r="I169" i="1" s="1"/>
  <c r="L170" i="1"/>
  <c r="K170" i="1"/>
  <c r="J170" i="1"/>
  <c r="L169" i="1"/>
  <c r="K169" i="1"/>
  <c r="J169" i="1"/>
  <c r="L168" i="1"/>
  <c r="K168" i="1"/>
  <c r="J168" i="1"/>
  <c r="L166" i="1"/>
  <c r="K166" i="1"/>
  <c r="J166" i="1"/>
  <c r="I166" i="1"/>
  <c r="I165" i="1" s="1"/>
  <c r="L165" i="1"/>
  <c r="K165" i="1"/>
  <c r="J165" i="1"/>
  <c r="L161" i="1"/>
  <c r="K161" i="1"/>
  <c r="J161" i="1"/>
  <c r="I161" i="1"/>
  <c r="I160" i="1" s="1"/>
  <c r="L160" i="1"/>
  <c r="K160" i="1"/>
  <c r="J160" i="1"/>
  <c r="L159" i="1"/>
  <c r="K159" i="1"/>
  <c r="J159" i="1"/>
  <c r="L158" i="1"/>
  <c r="K158" i="1"/>
  <c r="J158" i="1"/>
  <c r="L155" i="1"/>
  <c r="K155" i="1"/>
  <c r="J155" i="1"/>
  <c r="I155" i="1"/>
  <c r="I154" i="1" s="1"/>
  <c r="I153" i="1" s="1"/>
  <c r="L154" i="1"/>
  <c r="K154" i="1"/>
  <c r="J154" i="1"/>
  <c r="L153" i="1"/>
  <c r="K153" i="1"/>
  <c r="J153" i="1"/>
  <c r="L151" i="1"/>
  <c r="K151" i="1"/>
  <c r="J151" i="1"/>
  <c r="I151" i="1"/>
  <c r="I150" i="1" s="1"/>
  <c r="L150" i="1"/>
  <c r="K150" i="1"/>
  <c r="J150" i="1"/>
  <c r="L147" i="1"/>
  <c r="K147" i="1"/>
  <c r="J147" i="1"/>
  <c r="I147" i="1"/>
  <c r="I146" i="1" s="1"/>
  <c r="I145" i="1" s="1"/>
  <c r="L146" i="1"/>
  <c r="K146" i="1"/>
  <c r="J146" i="1"/>
  <c r="L145" i="1"/>
  <c r="K145" i="1"/>
  <c r="J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L137" i="1"/>
  <c r="K137" i="1"/>
  <c r="J137" i="1"/>
  <c r="I137" i="1"/>
  <c r="I136" i="1" s="1"/>
  <c r="I135" i="1" s="1"/>
  <c r="L136" i="1"/>
  <c r="K136" i="1"/>
  <c r="J136" i="1"/>
  <c r="L135" i="1"/>
  <c r="K135" i="1"/>
  <c r="J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I127" i="1" s="1"/>
  <c r="L127" i="1"/>
  <c r="K127" i="1"/>
  <c r="J127" i="1"/>
  <c r="L125" i="1"/>
  <c r="K125" i="1"/>
  <c r="J125" i="1"/>
  <c r="I125" i="1"/>
  <c r="I124" i="1" s="1"/>
  <c r="I123" i="1" s="1"/>
  <c r="L124" i="1"/>
  <c r="K124" i="1"/>
  <c r="J124" i="1"/>
  <c r="L123" i="1"/>
  <c r="K123" i="1"/>
  <c r="J123" i="1"/>
  <c r="L121" i="1"/>
  <c r="K121" i="1"/>
  <c r="J121" i="1"/>
  <c r="I121" i="1"/>
  <c r="I120" i="1" s="1"/>
  <c r="I119" i="1" s="1"/>
  <c r="L120" i="1"/>
  <c r="K120" i="1"/>
  <c r="J120" i="1"/>
  <c r="L119" i="1"/>
  <c r="K119" i="1"/>
  <c r="J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I104" i="1" s="1"/>
  <c r="L104" i="1"/>
  <c r="K104" i="1"/>
  <c r="J104" i="1"/>
  <c r="L101" i="1"/>
  <c r="K101" i="1"/>
  <c r="J101" i="1"/>
  <c r="I101" i="1"/>
  <c r="I100" i="1" s="1"/>
  <c r="I99" i="1" s="1"/>
  <c r="L100" i="1"/>
  <c r="K100" i="1"/>
  <c r="J100" i="1"/>
  <c r="L99" i="1"/>
  <c r="K99" i="1"/>
  <c r="J99" i="1"/>
  <c r="L96" i="1"/>
  <c r="K96" i="1"/>
  <c r="J96" i="1"/>
  <c r="I96" i="1"/>
  <c r="L95" i="1"/>
  <c r="K95" i="1"/>
  <c r="J95" i="1"/>
  <c r="I95" i="1"/>
  <c r="I94" i="1" s="1"/>
  <c r="L94" i="1"/>
  <c r="K94" i="1"/>
  <c r="J94" i="1"/>
  <c r="L93" i="1"/>
  <c r="K93" i="1"/>
  <c r="J93" i="1"/>
  <c r="L89" i="1"/>
  <c r="K89" i="1"/>
  <c r="J89" i="1"/>
  <c r="I89" i="1"/>
  <c r="I88" i="1" s="1"/>
  <c r="I87" i="1" s="1"/>
  <c r="I86" i="1" s="1"/>
  <c r="L88" i="1"/>
  <c r="K88" i="1"/>
  <c r="J88" i="1"/>
  <c r="L87" i="1"/>
  <c r="K87" i="1"/>
  <c r="J87" i="1"/>
  <c r="L86" i="1"/>
  <c r="K86" i="1"/>
  <c r="J86" i="1"/>
  <c r="L84" i="1"/>
  <c r="K84" i="1"/>
  <c r="J84" i="1"/>
  <c r="I84" i="1"/>
  <c r="I83" i="1" s="1"/>
  <c r="I82" i="1" s="1"/>
  <c r="L83" i="1"/>
  <c r="K83" i="1"/>
  <c r="J83" i="1"/>
  <c r="L82" i="1"/>
  <c r="K82" i="1"/>
  <c r="J82" i="1"/>
  <c r="L78" i="1"/>
  <c r="K78" i="1"/>
  <c r="J78" i="1"/>
  <c r="I78" i="1"/>
  <c r="I77" i="1" s="1"/>
  <c r="L77" i="1"/>
  <c r="K77" i="1"/>
  <c r="J77" i="1"/>
  <c r="L73" i="1"/>
  <c r="K73" i="1"/>
  <c r="J73" i="1"/>
  <c r="I73" i="1"/>
  <c r="I72" i="1" s="1"/>
  <c r="L72" i="1"/>
  <c r="K72" i="1"/>
  <c r="J72" i="1"/>
  <c r="L68" i="1"/>
  <c r="K68" i="1"/>
  <c r="J68" i="1"/>
  <c r="I68" i="1"/>
  <c r="I67" i="1" s="1"/>
  <c r="L67" i="1"/>
  <c r="K67" i="1"/>
  <c r="J67" i="1"/>
  <c r="L66" i="1"/>
  <c r="K66" i="1"/>
  <c r="J66" i="1"/>
  <c r="L65" i="1"/>
  <c r="K65" i="1"/>
  <c r="J65" i="1"/>
  <c r="L49" i="1"/>
  <c r="K49" i="1"/>
  <c r="J49" i="1"/>
  <c r="I49" i="1"/>
  <c r="I48" i="1" s="1"/>
  <c r="I47" i="1" s="1"/>
  <c r="I46" i="1" s="1"/>
  <c r="L48" i="1"/>
  <c r="K48" i="1"/>
  <c r="J48" i="1"/>
  <c r="L47" i="1"/>
  <c r="K47" i="1"/>
  <c r="J47" i="1"/>
  <c r="L46" i="1"/>
  <c r="K46" i="1"/>
  <c r="J46" i="1"/>
  <c r="L44" i="1"/>
  <c r="K44" i="1"/>
  <c r="J44" i="1"/>
  <c r="I44" i="1"/>
  <c r="I43" i="1" s="1"/>
  <c r="I42" i="1" s="1"/>
  <c r="L43" i="1"/>
  <c r="L42" i="1" s="1"/>
  <c r="K43" i="1"/>
  <c r="J43" i="1"/>
  <c r="K42" i="1"/>
  <c r="J42" i="1"/>
  <c r="L40" i="1"/>
  <c r="K40" i="1"/>
  <c r="J40" i="1"/>
  <c r="I40" i="1"/>
  <c r="L38" i="1"/>
  <c r="K38" i="1"/>
  <c r="J38" i="1"/>
  <c r="I38" i="1"/>
  <c r="L37" i="1"/>
  <c r="L36" i="1" s="1"/>
  <c r="L35" i="1" s="1"/>
  <c r="L34" i="1" s="1"/>
  <c r="L368" i="1" s="1"/>
  <c r="K37" i="1"/>
  <c r="J37" i="1"/>
  <c r="I37" i="1"/>
  <c r="I36" i="1" s="1"/>
  <c r="K36" i="1"/>
  <c r="J36" i="1"/>
  <c r="K35" i="1"/>
  <c r="J35" i="1"/>
  <c r="K34" i="1"/>
  <c r="K368" i="1" s="1"/>
  <c r="J34" i="1"/>
  <c r="J368" i="1" s="1"/>
  <c r="I66" i="1" l="1"/>
  <c r="I65" i="1" s="1"/>
  <c r="I186" i="1"/>
  <c r="I185" i="1" s="1"/>
  <c r="I239" i="1"/>
  <c r="I271" i="1"/>
  <c r="I35" i="1"/>
  <c r="I113" i="1"/>
  <c r="I173" i="1"/>
  <c r="I336" i="1"/>
  <c r="I303" i="1" s="1"/>
  <c r="I93" i="1"/>
  <c r="I139" i="1"/>
  <c r="I159" i="1"/>
  <c r="I158" i="1" s="1"/>
  <c r="I168" i="1"/>
  <c r="I238" i="1" l="1"/>
  <c r="I184" i="1" s="1"/>
  <c r="I34" i="1"/>
  <c r="I368" i="1" l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<sst xmlns="http://schemas.openxmlformats.org/spreadsheetml/2006/main" count="392" uniqueCount="239">
  <si>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</si>
  <si>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</si>
  <si>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</si>
  <si>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</si>
  <si>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</si>
  <si>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kovo 2 d. įsakymo Nr. 1K-74  redakcija)</t>
  </si>
  <si>
    <t>(Biudžeto išlaidų sąmatos vykdymo 2022 m. kovo mėn. 31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</si>
  <si>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</si>
  <si>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</si>
  <si>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</si>
  <si>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2022 M. KOVO MĖN. 31 D.</t>
  </si>
  <si>
    <t>1 ketvirtis</t>
  </si>
  <si>
    <t>(metinė, ketvirtinė)</t>
  </si>
  <si>
    <t>ATASKAITA</t>
  </si>
  <si>
    <t xml:space="preserve">                                                                      (data)</t>
  </si>
  <si>
    <t>Žinių visuomenės, kultūrinio ir sportinio aktyvumo skatinimo programa</t>
  </si>
  <si>
    <t>(programos pavadinimas)</t>
  </si>
  <si>
    <t>Kodas</t>
  </si>
  <si>
    <t xml:space="preserve">                    Ministerijos / Savivaldybės</t>
  </si>
  <si>
    <t>Departamento</t>
  </si>
  <si>
    <t>Neformalus vaikų švietimas</t>
  </si>
  <si>
    <t>Įstaigos</t>
  </si>
  <si>
    <t>190083299</t>
  </si>
  <si>
    <t>1.1.1.6. Neformalusis vaikų ir suaugusiųjų švietimas</t>
  </si>
  <si>
    <t>Programos</t>
  </si>
  <si>
    <t>1</t>
  </si>
  <si>
    <t>Finansavimo šaltinio</t>
  </si>
  <si>
    <t>B</t>
  </si>
  <si>
    <t>Valstybės funkcijos</t>
  </si>
  <si>
    <t>09</t>
  </si>
  <si>
    <t>05</t>
  </si>
  <si>
    <t>01</t>
  </si>
  <si>
    <t>Savivaldybės biudžeto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</si>
  <si>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</si>
  <si>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</si>
  <si>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</si>
  <si>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</si>
  <si>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</si>
  <si>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</si>
  <si>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</si>
  <si>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</si>
  <si>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</si>
  <si>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</si>
  <si>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</si>
  <si>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</si>
  <si>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</si>
  <si>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</si>
  <si>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</si>
  <si>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</si>
  <si>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</si>
  <si>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</si>
  <si>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</si>
  <si>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</si>
  <si>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</si>
  <si>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</si>
  <si>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</si>
  <si>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</si>
  <si>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</si>
  <si>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</si>
  <si>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</si>
  <si>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</si>
  <si>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</si>
  <si>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</si>
  <si>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</si>
  <si>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</si>
  <si>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</si>
  <si>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</si>
  <si>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</si>
  <si>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</si>
  <si>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</si>
  <si>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</si>
  <si>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</si>
  <si>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</si>
  <si>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</si>
  <si>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</si>
  <si>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</si>
  <si>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</si>
  <si>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</si>
  <si>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</si>
  <si>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</si>
  <si>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</si>
  <si>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</si>
  <si>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</si>
  <si>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</si>
  <si>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</si>
  <si>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</si>
  <si>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</si>
  <si>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</si>
  <si>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</si>
  <si>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</si>
  <si>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</si>
  <si>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</si>
  <si>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</si>
  <si>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</si>
  <si>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</si>
  <si>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</si>
  <si>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</si>
  <si>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</si>
  <si>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</si>
  <si>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</si>
  <si>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</si>
  <si>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</si>
  <si>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</si>
  <si>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</si>
  <si>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</si>
  <si>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</si>
  <si>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</si>
  <si>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</si>
  <si>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</si>
  <si>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</si>
  <si>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</si>
  <si>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</si>
  <si>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</si>
  <si>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</si>
  <si>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</si>
  <si>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</si>
  <si>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</si>
  <si>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</si>
  <si>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</si>
  <si>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</si>
  <si>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</si>
  <si>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</si>
  <si>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</si>
  <si>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</si>
  <si>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</si>
  <si>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</si>
  <si>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</si>
  <si>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</si>
  <si>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</si>
  <si>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</si>
  <si>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</si>
  <si>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</si>
  <si>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</si>
  <si>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</si>
  <si>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</si>
  <si>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</si>
  <si>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</si>
  <si>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</si>
  <si>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</si>
  <si>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</si>
  <si>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</si>
  <si>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</si>
  <si>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</si>
  <si>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</si>
  <si>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</si>
  <si>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</si>
  <si>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</si>
  <si>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</si>
  <si>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</si>
  <si>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</si>
  <si>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</si>
  <si>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</si>
  <si>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</si>
  <si>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</si>
  <si>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</si>
  <si>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</si>
  <si>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</si>
  <si>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</si>
  <si>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</si>
  <si>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</si>
  <si>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</si>
  <si>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</si>
  <si>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</si>
  <si>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</si>
  <si>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</si>
  <si>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</si>
  <si>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</si>
  <si>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</si>
  <si>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</si>
  <si>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</si>
  <si>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</si>
  <si>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</si>
  <si>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</si>
  <si>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</si>
  <si>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</si>
  <si>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</si>
  <si>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</si>
  <si>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</si>
  <si>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</si>
  <si>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</si>
  <si>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</si>
  <si>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</si>
  <si>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</si>
  <si>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</si>
  <si>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</si>
  <si>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</si>
  <si>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</si>
  <si>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</si>
  <si>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</si>
  <si>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</si>
  <si>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</si>
  <si>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</si>
  <si>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</si>
  <si>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</si>
  <si>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</si>
  <si>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</si>
  <si>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</si>
  <si>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</si>
  <si>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</si>
  <si>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</si>
  <si>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</si>
  <si>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</si>
  <si>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</si>
  <si>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</si>
  <si>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</si>
  <si>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</si>
  <si>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</si>
  <si>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</si>
  <si>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</si>
  <si>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</si>
  <si>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</si>
  <si>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</si>
  <si>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</si>
  <si>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</si>
  <si>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</si>
  <si>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</si>
  <si>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</si>
  <si>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</si>
  <si>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</si>
  <si>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</si>
  <si>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</si>
  <si>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</si>
  <si>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</si>
  <si>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</si>
  <si>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</si>
  <si>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</si>
  <si>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</si>
  <si>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</si>
  <si>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</si>
  <si>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</si>
  <si>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</si>
  <si>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</si>
  <si>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 xml:space="preserve">      (įstaigos vadovo ar jo įgalioto asmens pareigų  pavadinimas)</t>
  </si>
  <si>
    <t>(parašas)</t>
  </si>
  <si>
    <t>(vardas ir pavardė)</t>
  </si>
  <si>
    <t>Savivaldybės įstaigų buhalterinės apskaitos tarnybos vedėja</t>
  </si>
  <si>
    <t>Jolanta Balaišienė</t>
  </si>
  <si>
    <t xml:space="preserve">  (vyriausiasis buhalteris (buhalteris) / centralizuotos apskaitos įstaigos vadovo arba jo įgalioto asmens pareigų pavadinimas)</t>
  </si>
  <si>
    <t>2022.04.12 Nr. T3-230-5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</si>
</sst>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top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4"/>
  <sheetViews>
    <sheetView tabSelected="1" topLeftCell="A13" workbookViewId="0">
      <selection activeCell="G18" sqref="G18:K18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3.71093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50" t="s">
        <v>6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51" t="s">
        <v>7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6"/>
    </row>
    <row r="10" spans="1:15">
      <c r="A10" s="152" t="s">
        <v>8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58" t="s">
        <v>9</v>
      </c>
      <c r="H12" s="158"/>
      <c r="I12" s="158"/>
      <c r="J12" s="158"/>
      <c r="K12" s="158"/>
      <c r="L12" s="29"/>
      <c r="M12" s="16"/>
    </row>
    <row r="13" spans="1:15" ht="15.75" customHeight="1">
      <c r="A13" s="159" t="s">
        <v>10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6"/>
    </row>
    <row r="14" spans="1:15" ht="12" customHeight="1">
      <c r="G14" s="160" t="s">
        <v>11</v>
      </c>
      <c r="H14" s="160"/>
      <c r="I14" s="160"/>
      <c r="J14" s="160"/>
      <c r="K14" s="160"/>
      <c r="M14" s="16"/>
    </row>
    <row r="15" spans="1:15">
      <c r="G15" s="152" t="s">
        <v>12</v>
      </c>
      <c r="H15" s="152"/>
      <c r="I15" s="152"/>
      <c r="J15" s="152"/>
      <c r="K15" s="152"/>
    </row>
    <row r="16" spans="1:15" ht="15.75" customHeight="1">
      <c r="B16" s="159" t="s">
        <v>13</v>
      </c>
      <c r="C16" s="159"/>
      <c r="D16" s="159"/>
      <c r="E16" s="159"/>
      <c r="F16" s="159"/>
      <c r="G16" s="159"/>
      <c r="H16" s="159"/>
      <c r="I16" s="159"/>
      <c r="J16" s="159"/>
      <c r="K16" s="159"/>
      <c r="L16" s="159"/>
    </row>
    <row r="17" spans="1:13" ht="7.5" customHeight="1"/>
    <row r="18" spans="1:13">
      <c r="G18" s="160" t="s">
        <v>238</v>
      </c>
      <c r="H18" s="160"/>
      <c r="I18" s="160"/>
      <c r="J18" s="160"/>
      <c r="K18" s="160"/>
    </row>
    <row r="19" spans="1:13">
      <c r="G19" s="177" t="s">
        <v>14</v>
      </c>
      <c r="H19" s="177"/>
      <c r="I19" s="177"/>
      <c r="J19" s="177"/>
      <c r="K19" s="177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78" t="s">
        <v>15</v>
      </c>
      <c r="F21" s="178"/>
      <c r="G21" s="178"/>
      <c r="H21" s="178"/>
      <c r="I21" s="178"/>
      <c r="J21" s="178"/>
      <c r="K21" s="178"/>
      <c r="L21" s="22"/>
    </row>
    <row r="22" spans="1:13" ht="15" customHeight="1">
      <c r="A22" s="179" t="s">
        <v>16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80" t="s">
        <v>20</v>
      </c>
      <c r="B26" s="180"/>
      <c r="C26" s="180"/>
      <c r="D26" s="180"/>
      <c r="E26" s="180"/>
      <c r="F26" s="180"/>
      <c r="G26" s="180"/>
      <c r="H26" s="180"/>
      <c r="I26" s="180"/>
      <c r="J26" s="36"/>
      <c r="K26" s="35" t="s">
        <v>21</v>
      </c>
      <c r="L26" s="37" t="s">
        <v>22</v>
      </c>
      <c r="M26" s="30"/>
    </row>
    <row r="27" spans="1:13">
      <c r="A27" s="180" t="s">
        <v>23</v>
      </c>
      <c r="B27" s="180"/>
      <c r="C27" s="180"/>
      <c r="D27" s="180"/>
      <c r="E27" s="180"/>
      <c r="F27" s="180"/>
      <c r="G27" s="180"/>
      <c r="H27" s="180"/>
      <c r="I27" s="180"/>
      <c r="J27" s="38" t="s">
        <v>24</v>
      </c>
      <c r="K27" s="114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57" t="s">
        <v>28</v>
      </c>
      <c r="H29" s="157"/>
      <c r="I29" s="115" t="s">
        <v>29</v>
      </c>
      <c r="J29" s="43" t="s">
        <v>30</v>
      </c>
      <c r="K29" s="32" t="s">
        <v>31</v>
      </c>
      <c r="L29" s="32" t="s">
        <v>31</v>
      </c>
      <c r="M29" s="30"/>
    </row>
    <row r="30" spans="1:13">
      <c r="A30" s="147" t="s">
        <v>32</v>
      </c>
      <c r="B30" s="147"/>
      <c r="C30" s="147"/>
      <c r="D30" s="147"/>
      <c r="E30" s="147"/>
      <c r="F30" s="147"/>
      <c r="G30" s="147"/>
      <c r="H30" s="147"/>
      <c r="I30" s="147"/>
      <c r="J30" s="44"/>
      <c r="K30" s="44"/>
      <c r="L30" s="45" t="s">
        <v>33</v>
      </c>
      <c r="M30" s="46"/>
    </row>
    <row r="31" spans="1:13" ht="27" customHeight="1">
      <c r="A31" s="163" t="s">
        <v>34</v>
      </c>
      <c r="B31" s="164"/>
      <c r="C31" s="164"/>
      <c r="D31" s="164"/>
      <c r="E31" s="164"/>
      <c r="F31" s="164"/>
      <c r="G31" s="167" t="s">
        <v>35</v>
      </c>
      <c r="H31" s="169" t="s">
        <v>36</v>
      </c>
      <c r="I31" s="171" t="s">
        <v>37</v>
      </c>
      <c r="J31" s="172"/>
      <c r="K31" s="173" t="s">
        <v>38</v>
      </c>
      <c r="L31" s="175" t="s">
        <v>39</v>
      </c>
      <c r="M31" s="46"/>
    </row>
    <row r="32" spans="1:13" ht="58.5" customHeight="1">
      <c r="A32" s="165"/>
      <c r="B32" s="166"/>
      <c r="C32" s="166"/>
      <c r="D32" s="166"/>
      <c r="E32" s="166"/>
      <c r="F32" s="166"/>
      <c r="G32" s="168"/>
      <c r="H32" s="170"/>
      <c r="I32" s="47" t="s">
        <v>40</v>
      </c>
      <c r="J32" s="48" t="s">
        <v>41</v>
      </c>
      <c r="K32" s="174"/>
      <c r="L32" s="176"/>
    </row>
    <row r="33" spans="1:15">
      <c r="A33" s="153" t="s">
        <v>25</v>
      </c>
      <c r="B33" s="154"/>
      <c r="C33" s="154"/>
      <c r="D33" s="154"/>
      <c r="E33" s="154"/>
      <c r="F33" s="155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6">
        <f>SUM(I35+I46+I65+I86+I93+I113+I139+I158+I168)</f>
        <v>146200</v>
      </c>
      <c r="J34" s="116">
        <f>SUM(J35+J46+J65+J86+J93+J113+J139+J158+J168)</f>
        <v>37070</v>
      </c>
      <c r="K34" s="117">
        <f>SUM(K35+K46+K65+K86+K93+K113+K139+K158+K168)</f>
        <v>23876.25</v>
      </c>
      <c r="L34" s="116">
        <f>SUM(L35+L46+L65+L86+L93+L113+L139+L158+L168)</f>
        <v>23876.25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6">
        <f>SUM(I36+I42)</f>
        <v>139170</v>
      </c>
      <c r="J35" s="116">
        <f>SUM(J36+J42)</f>
        <v>35520</v>
      </c>
      <c r="K35" s="118">
        <f>SUM(K36+K42)</f>
        <v>23105.09</v>
      </c>
      <c r="L35" s="119">
        <f>SUM(L36+L42)</f>
        <v>23105.09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6">
        <f>SUM(I37)</f>
        <v>137150</v>
      </c>
      <c r="J36" s="116">
        <f>SUM(J37)</f>
        <v>35000</v>
      </c>
      <c r="K36" s="117">
        <f>SUM(K37)</f>
        <v>22724.61</v>
      </c>
      <c r="L36" s="116">
        <f>SUM(L37)</f>
        <v>22724.61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6">
        <f>SUM(I38+I40)</f>
        <v>137150</v>
      </c>
      <c r="J37" s="116">
        <f t="shared" ref="J37:L38" si="0">SUM(J38)</f>
        <v>35000</v>
      </c>
      <c r="K37" s="116">
        <f t="shared" si="0"/>
        <v>22724.61</v>
      </c>
      <c r="L37" s="116">
        <f t="shared" si="0"/>
        <v>22724.61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7">
        <f>SUM(I39)</f>
        <v>137150</v>
      </c>
      <c r="J38" s="117">
        <f t="shared" si="0"/>
        <v>35000</v>
      </c>
      <c r="K38" s="117">
        <f t="shared" si="0"/>
        <v>22724.61</v>
      </c>
      <c r="L38" s="117">
        <f t="shared" si="0"/>
        <v>22724.61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20">
        <v>137150</v>
      </c>
      <c r="J39" s="121">
        <v>35000</v>
      </c>
      <c r="K39" s="121">
        <v>22724.61</v>
      </c>
      <c r="L39" s="121">
        <v>22724.61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7">
        <f t="shared" ref="I42:L44" si="1">I43</f>
        <v>2020</v>
      </c>
      <c r="J42" s="116">
        <f t="shared" si="1"/>
        <v>520</v>
      </c>
      <c r="K42" s="117">
        <f t="shared" si="1"/>
        <v>380.48</v>
      </c>
      <c r="L42" s="116">
        <f t="shared" si="1"/>
        <v>380.48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7">
        <f t="shared" si="1"/>
        <v>2020</v>
      </c>
      <c r="J43" s="116">
        <f t="shared" si="1"/>
        <v>520</v>
      </c>
      <c r="K43" s="116">
        <f t="shared" si="1"/>
        <v>380.48</v>
      </c>
      <c r="L43" s="116">
        <f t="shared" si="1"/>
        <v>380.48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6">
        <f t="shared" si="1"/>
        <v>2020</v>
      </c>
      <c r="J44" s="116">
        <f t="shared" si="1"/>
        <v>520</v>
      </c>
      <c r="K44" s="116">
        <f t="shared" si="1"/>
        <v>380.48</v>
      </c>
      <c r="L44" s="116">
        <f t="shared" si="1"/>
        <v>380.48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2">
        <v>2020</v>
      </c>
      <c r="J45" s="121">
        <v>520</v>
      </c>
      <c r="K45" s="121">
        <v>380.48</v>
      </c>
      <c r="L45" s="121">
        <v>380.48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3">
        <f t="shared" ref="I46:L48" si="2">I47</f>
        <v>6780</v>
      </c>
      <c r="J46" s="124">
        <f t="shared" si="2"/>
        <v>1400</v>
      </c>
      <c r="K46" s="123">
        <f t="shared" si="2"/>
        <v>680.29000000000008</v>
      </c>
      <c r="L46" s="123">
        <f t="shared" si="2"/>
        <v>680.29000000000008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6">
        <f t="shared" si="2"/>
        <v>6780</v>
      </c>
      <c r="J47" s="117">
        <f t="shared" si="2"/>
        <v>1400</v>
      </c>
      <c r="K47" s="116">
        <f t="shared" si="2"/>
        <v>680.29000000000008</v>
      </c>
      <c r="L47" s="117">
        <f t="shared" si="2"/>
        <v>680.29000000000008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6">
        <f t="shared" si="2"/>
        <v>6780</v>
      </c>
      <c r="J48" s="117">
        <f t="shared" si="2"/>
        <v>1400</v>
      </c>
      <c r="K48" s="119">
        <f t="shared" si="2"/>
        <v>680.29000000000008</v>
      </c>
      <c r="L48" s="119">
        <f t="shared" si="2"/>
        <v>680.29000000000008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5">
        <f>SUM(I50:I64)</f>
        <v>6780</v>
      </c>
      <c r="J49" s="125">
        <f>SUM(J50:J64)</f>
        <v>1400</v>
      </c>
      <c r="K49" s="126">
        <f>SUM(K50:K64)</f>
        <v>680.29000000000008</v>
      </c>
      <c r="L49" s="126">
        <f>SUM(L50:L64)</f>
        <v>680.29000000000008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1">
        <v>0</v>
      </c>
      <c r="J51" s="121">
        <v>0</v>
      </c>
      <c r="K51" s="121">
        <v>0</v>
      </c>
      <c r="L51" s="121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1">
        <v>0</v>
      </c>
      <c r="J52" s="121">
        <v>0</v>
      </c>
      <c r="K52" s="121">
        <v>0</v>
      </c>
      <c r="L52" s="121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1">
        <v>0</v>
      </c>
      <c r="J53" s="121">
        <v>0</v>
      </c>
      <c r="K53" s="121">
        <v>0</v>
      </c>
      <c r="L53" s="121">
        <v>0</v>
      </c>
    </row>
    <row r="54" spans="1:12" ht="25.5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1">
        <v>1000</v>
      </c>
      <c r="J54" s="121">
        <v>200</v>
      </c>
      <c r="K54" s="121">
        <v>0</v>
      </c>
      <c r="L54" s="121">
        <v>0</v>
      </c>
    </row>
    <row r="55" spans="1:12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2">
        <v>380</v>
      </c>
      <c r="J55" s="121">
        <v>100</v>
      </c>
      <c r="K55" s="121">
        <v>56.09</v>
      </c>
      <c r="L55" s="121">
        <v>56.09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7">
        <v>0</v>
      </c>
      <c r="J56" s="121">
        <v>0</v>
      </c>
      <c r="K56" s="121">
        <v>0</v>
      </c>
      <c r="L56" s="121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2">
        <v>0</v>
      </c>
      <c r="J57" s="122">
        <v>0</v>
      </c>
      <c r="K57" s="122">
        <v>0</v>
      </c>
      <c r="L57" s="122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2">
        <v>0</v>
      </c>
      <c r="J58" s="121">
        <v>0</v>
      </c>
      <c r="K58" s="121">
        <v>0</v>
      </c>
      <c r="L58" s="121">
        <v>0</v>
      </c>
    </row>
    <row r="59" spans="1:12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2">
        <v>400</v>
      </c>
      <c r="J59" s="121">
        <v>100</v>
      </c>
      <c r="K59" s="121">
        <v>100</v>
      </c>
      <c r="L59" s="121">
        <v>100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2">
        <v>0</v>
      </c>
      <c r="J60" s="122">
        <v>0</v>
      </c>
      <c r="K60" s="122">
        <v>0</v>
      </c>
      <c r="L60" s="122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2">
        <v>0</v>
      </c>
      <c r="J61" s="121">
        <v>0</v>
      </c>
      <c r="K61" s="121">
        <v>0</v>
      </c>
      <c r="L61" s="121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2">
        <v>0</v>
      </c>
      <c r="J62" s="121">
        <v>0</v>
      </c>
      <c r="K62" s="121">
        <v>0</v>
      </c>
      <c r="L62" s="121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2">
        <v>0</v>
      </c>
      <c r="J63" s="121">
        <v>0</v>
      </c>
      <c r="K63" s="121">
        <v>0</v>
      </c>
      <c r="L63" s="121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2">
        <v>5000</v>
      </c>
      <c r="J64" s="121">
        <v>1000</v>
      </c>
      <c r="K64" s="121">
        <v>524.20000000000005</v>
      </c>
      <c r="L64" s="121">
        <v>524.20000000000005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3">
        <f>I66</f>
        <v>0</v>
      </c>
      <c r="J65" s="123">
        <f>J66</f>
        <v>0</v>
      </c>
      <c r="K65" s="123">
        <f>K66</f>
        <v>0</v>
      </c>
      <c r="L65" s="123">
        <f>L66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2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2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2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2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2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2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2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2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6">
        <f t="shared" ref="I104:L105" si="7">I105</f>
        <v>0</v>
      </c>
      <c r="J104" s="128">
        <f t="shared" si="7"/>
        <v>0</v>
      </c>
      <c r="K104" s="117">
        <f t="shared" si="7"/>
        <v>0</v>
      </c>
      <c r="L104" s="116">
        <f t="shared" si="7"/>
        <v>0</v>
      </c>
    </row>
    <row r="105" spans="1:12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6">
        <f t="shared" si="7"/>
        <v>0</v>
      </c>
      <c r="J105" s="128">
        <f t="shared" si="7"/>
        <v>0</v>
      </c>
      <c r="K105" s="117">
        <f t="shared" si="7"/>
        <v>0</v>
      </c>
      <c r="L105" s="116">
        <f t="shared" si="7"/>
        <v>0</v>
      </c>
    </row>
    <row r="106" spans="1:12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2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2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</row>
    <row r="109" spans="1:12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9">
        <f>I110</f>
        <v>0</v>
      </c>
      <c r="J109" s="119">
        <f>J110</f>
        <v>0</v>
      </c>
      <c r="K109" s="119">
        <f>K110</f>
        <v>0</v>
      </c>
      <c r="L109" s="119">
        <f>L110</f>
        <v>0</v>
      </c>
    </row>
    <row r="110" spans="1:12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2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2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9">
        <f t="shared" ref="I114:L115" si="8">I115</f>
        <v>0</v>
      </c>
      <c r="J114" s="130">
        <f t="shared" si="8"/>
        <v>0</v>
      </c>
      <c r="K114" s="118">
        <f t="shared" si="8"/>
        <v>0</v>
      </c>
      <c r="L114" s="119">
        <f t="shared" si="8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6">
        <f t="shared" si="8"/>
        <v>0</v>
      </c>
      <c r="J115" s="128">
        <f t="shared" si="8"/>
        <v>0</v>
      </c>
      <c r="K115" s="117">
        <f t="shared" si="8"/>
        <v>0</v>
      </c>
      <c r="L115" s="116">
        <f t="shared" si="8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6">
        <f t="shared" ref="I119:L121" si="9">I120</f>
        <v>0</v>
      </c>
      <c r="J119" s="128">
        <f t="shared" si="9"/>
        <v>0</v>
      </c>
      <c r="K119" s="117">
        <f t="shared" si="9"/>
        <v>0</v>
      </c>
      <c r="L119" s="116">
        <f t="shared" si="9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6">
        <f t="shared" si="9"/>
        <v>0</v>
      </c>
      <c r="J120" s="128">
        <f t="shared" si="9"/>
        <v>0</v>
      </c>
      <c r="K120" s="117">
        <f t="shared" si="9"/>
        <v>0</v>
      </c>
      <c r="L120" s="116">
        <f t="shared" si="9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1">
        <f t="shared" si="9"/>
        <v>0</v>
      </c>
      <c r="J121" s="132">
        <f t="shared" si="9"/>
        <v>0</v>
      </c>
      <c r="K121" s="133">
        <f t="shared" si="9"/>
        <v>0</v>
      </c>
      <c r="L121" s="131">
        <f t="shared" si="9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3">
        <f t="shared" ref="I123:L125" si="10">I124</f>
        <v>0</v>
      </c>
      <c r="J123" s="129">
        <f t="shared" si="10"/>
        <v>0</v>
      </c>
      <c r="K123" s="124">
        <f t="shared" si="10"/>
        <v>0</v>
      </c>
      <c r="L123" s="123">
        <f t="shared" si="10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6">
        <f t="shared" si="10"/>
        <v>0</v>
      </c>
      <c r="J124" s="128">
        <f t="shared" si="10"/>
        <v>0</v>
      </c>
      <c r="K124" s="117">
        <f t="shared" si="10"/>
        <v>0</v>
      </c>
      <c r="L124" s="116">
        <f t="shared" si="10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6">
        <f t="shared" si="10"/>
        <v>0</v>
      </c>
      <c r="J125" s="128">
        <f t="shared" si="10"/>
        <v>0</v>
      </c>
      <c r="K125" s="117">
        <f t="shared" si="10"/>
        <v>0</v>
      </c>
      <c r="L125" s="116">
        <f t="shared" si="10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3">
        <f t="shared" ref="I127:L129" si="11">I128</f>
        <v>0</v>
      </c>
      <c r="J127" s="129">
        <f t="shared" si="11"/>
        <v>0</v>
      </c>
      <c r="K127" s="124">
        <f t="shared" si="11"/>
        <v>0</v>
      </c>
      <c r="L127" s="123">
        <f t="shared" si="11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6">
        <f t="shared" si="11"/>
        <v>0</v>
      </c>
      <c r="J128" s="128">
        <f t="shared" si="11"/>
        <v>0</v>
      </c>
      <c r="K128" s="117">
        <f t="shared" si="11"/>
        <v>0</v>
      </c>
      <c r="L128" s="116">
        <f t="shared" si="11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6">
        <f t="shared" si="11"/>
        <v>0</v>
      </c>
      <c r="J129" s="128">
        <f t="shared" si="11"/>
        <v>0</v>
      </c>
      <c r="K129" s="117">
        <f t="shared" si="11"/>
        <v>0</v>
      </c>
      <c r="L129" s="116">
        <f t="shared" si="11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5">
        <f t="shared" ref="I131:L133" si="12">I132</f>
        <v>0</v>
      </c>
      <c r="J131" s="134">
        <f t="shared" si="12"/>
        <v>0</v>
      </c>
      <c r="K131" s="126">
        <f t="shared" si="12"/>
        <v>0</v>
      </c>
      <c r="L131" s="125">
        <f t="shared" si="12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6">
        <f t="shared" si="12"/>
        <v>0</v>
      </c>
      <c r="J132" s="128">
        <f t="shared" si="12"/>
        <v>0</v>
      </c>
      <c r="K132" s="117">
        <f t="shared" si="12"/>
        <v>0</v>
      </c>
      <c r="L132" s="116">
        <f t="shared" si="12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6">
        <f t="shared" si="12"/>
        <v>0</v>
      </c>
      <c r="J133" s="128">
        <f t="shared" si="12"/>
        <v>0</v>
      </c>
      <c r="K133" s="117">
        <f t="shared" si="12"/>
        <v>0</v>
      </c>
      <c r="L133" s="116">
        <f t="shared" si="12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7">
        <f t="shared" ref="I135:L137" si="13">I136</f>
        <v>0</v>
      </c>
      <c r="J135" s="116">
        <f t="shared" si="13"/>
        <v>0</v>
      </c>
      <c r="K135" s="116">
        <f t="shared" si="13"/>
        <v>0</v>
      </c>
      <c r="L135" s="116">
        <f t="shared" si="13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6">
        <f t="shared" si="13"/>
        <v>0</v>
      </c>
      <c r="J136" s="116">
        <f t="shared" si="13"/>
        <v>0</v>
      </c>
      <c r="K136" s="116">
        <f t="shared" si="13"/>
        <v>0</v>
      </c>
      <c r="L136" s="116">
        <f t="shared" si="13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6">
        <f t="shared" si="13"/>
        <v>0</v>
      </c>
      <c r="J137" s="116">
        <f t="shared" si="13"/>
        <v>0</v>
      </c>
      <c r="K137" s="116">
        <f t="shared" si="13"/>
        <v>0</v>
      </c>
      <c r="L137" s="116">
        <f t="shared" si="13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7">
        <f>SUM(I140+I145+I153)</f>
        <v>250</v>
      </c>
      <c r="J139" s="128">
        <f>SUM(J140+J145+J153)</f>
        <v>150</v>
      </c>
      <c r="K139" s="117">
        <f>SUM(K140+K145+K153)</f>
        <v>90.87</v>
      </c>
      <c r="L139" s="116">
        <f>SUM(L140+L145+L153)</f>
        <v>90.87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7">
        <f t="shared" ref="I140:L141" si="14">I141</f>
        <v>0</v>
      </c>
      <c r="J140" s="128">
        <f t="shared" si="14"/>
        <v>0</v>
      </c>
      <c r="K140" s="117">
        <f t="shared" si="14"/>
        <v>0</v>
      </c>
      <c r="L140" s="116">
        <f t="shared" si="14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7">
        <f t="shared" si="14"/>
        <v>0</v>
      </c>
      <c r="J141" s="128">
        <f t="shared" si="14"/>
        <v>0</v>
      </c>
      <c r="K141" s="117">
        <f t="shared" si="14"/>
        <v>0</v>
      </c>
      <c r="L141" s="116">
        <f t="shared" si="14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8">
        <f t="shared" ref="I145:L146" si="15">I146</f>
        <v>0</v>
      </c>
      <c r="J145" s="130">
        <f t="shared" si="15"/>
        <v>0</v>
      </c>
      <c r="K145" s="118">
        <f t="shared" si="15"/>
        <v>0</v>
      </c>
      <c r="L145" s="119">
        <f t="shared" si="15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7">
        <f t="shared" si="15"/>
        <v>0</v>
      </c>
      <c r="J146" s="128">
        <f t="shared" si="15"/>
        <v>0</v>
      </c>
      <c r="K146" s="117">
        <f t="shared" si="15"/>
        <v>0</v>
      </c>
      <c r="L146" s="116">
        <f t="shared" si="15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7">
        <f>SUM(I148:I149)</f>
        <v>0</v>
      </c>
      <c r="J147" s="128">
        <f>SUM(J148:J149)</f>
        <v>0</v>
      </c>
      <c r="K147" s="117">
        <f>SUM(K148:K149)</f>
        <v>0</v>
      </c>
      <c r="L147" s="116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1">
        <v>0</v>
      </c>
      <c r="J148" s="121">
        <v>0</v>
      </c>
      <c r="K148" s="121">
        <v>0</v>
      </c>
      <c r="L148" s="121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7">
        <f t="shared" ref="I153:L154" si="16">I154</f>
        <v>250</v>
      </c>
      <c r="J153" s="128">
        <f t="shared" si="16"/>
        <v>150</v>
      </c>
      <c r="K153" s="117">
        <f t="shared" si="16"/>
        <v>90.87</v>
      </c>
      <c r="L153" s="116">
        <f t="shared" si="16"/>
        <v>90.87</v>
      </c>
    </row>
    <row r="154" spans="1:12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6">
        <f t="shared" si="16"/>
        <v>250</v>
      </c>
      <c r="J154" s="134">
        <f t="shared" si="16"/>
        <v>150</v>
      </c>
      <c r="K154" s="126">
        <f t="shared" si="16"/>
        <v>90.87</v>
      </c>
      <c r="L154" s="125">
        <f t="shared" si="16"/>
        <v>90.87</v>
      </c>
    </row>
    <row r="155" spans="1:12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7">
        <f>SUM(I156:I157)</f>
        <v>250</v>
      </c>
      <c r="J155" s="128">
        <f>SUM(J156:J157)</f>
        <v>150</v>
      </c>
      <c r="K155" s="117">
        <f>SUM(K156:K157)</f>
        <v>90.87</v>
      </c>
      <c r="L155" s="116">
        <f>SUM(L156:L157)</f>
        <v>90.87</v>
      </c>
    </row>
    <row r="156" spans="1:12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6">
        <v>250</v>
      </c>
      <c r="J156" s="136">
        <v>150</v>
      </c>
      <c r="K156" s="136">
        <v>90.87</v>
      </c>
      <c r="L156" s="136">
        <v>90.87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7">
        <f t="shared" ref="I165:L166" si="17">I166</f>
        <v>0</v>
      </c>
      <c r="J165" s="128">
        <f t="shared" si="17"/>
        <v>0</v>
      </c>
      <c r="K165" s="117">
        <f t="shared" si="17"/>
        <v>0</v>
      </c>
      <c r="L165" s="116">
        <f t="shared" si="17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7">
        <f t="shared" si="17"/>
        <v>0</v>
      </c>
      <c r="J166" s="128">
        <f t="shared" si="17"/>
        <v>0</v>
      </c>
      <c r="K166" s="117">
        <f t="shared" si="17"/>
        <v>0</v>
      </c>
      <c r="L166" s="116">
        <f t="shared" si="17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7">
        <f t="shared" ref="I169:L171" si="18">I170</f>
        <v>0</v>
      </c>
      <c r="J169" s="128">
        <f t="shared" si="18"/>
        <v>0</v>
      </c>
      <c r="K169" s="117">
        <f t="shared" si="18"/>
        <v>0</v>
      </c>
      <c r="L169" s="116">
        <f t="shared" si="18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4">
        <f t="shared" si="18"/>
        <v>0</v>
      </c>
      <c r="J170" s="129">
        <f t="shared" si="18"/>
        <v>0</v>
      </c>
      <c r="K170" s="124">
        <f t="shared" si="18"/>
        <v>0</v>
      </c>
      <c r="L170" s="123">
        <f t="shared" si="18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7">
        <f t="shared" si="18"/>
        <v>0</v>
      </c>
      <c r="J171" s="128">
        <f t="shared" si="18"/>
        <v>0</v>
      </c>
      <c r="K171" s="117">
        <f t="shared" si="18"/>
        <v>0</v>
      </c>
      <c r="L171" s="116">
        <f t="shared" si="18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76.5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6">
        <f>SUM(I185+I238+I303)</f>
        <v>900</v>
      </c>
      <c r="J184" s="128">
        <f>SUM(J185+J238+J303)</f>
        <v>900</v>
      </c>
      <c r="K184" s="117">
        <f>SUM(K185+K238+K303)</f>
        <v>900</v>
      </c>
      <c r="L184" s="116">
        <f>SUM(L185+L238+L303)</f>
        <v>900</v>
      </c>
    </row>
    <row r="185" spans="1:12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6">
        <f>SUM(I186+I209+I216+I228+I232)</f>
        <v>900</v>
      </c>
      <c r="J185" s="123">
        <f>SUM(J186+J209+J216+J228+J232)</f>
        <v>900</v>
      </c>
      <c r="K185" s="123">
        <f>SUM(K186+K209+K216+K228+K232)</f>
        <v>900</v>
      </c>
      <c r="L185" s="123">
        <f>SUM(L186+L209+L216+L228+L232)</f>
        <v>900</v>
      </c>
    </row>
    <row r="186" spans="1:12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3">
        <f>SUM(I187+I190+I195+I201+I206)</f>
        <v>900</v>
      </c>
      <c r="J186" s="128">
        <f>SUM(J187+J190+J195+J201+J206)</f>
        <v>900</v>
      </c>
      <c r="K186" s="117">
        <f>SUM(K187+K190+K195+K201+K206)</f>
        <v>900</v>
      </c>
      <c r="L186" s="116">
        <f>SUM(L187+L190+L195+L201+L206)</f>
        <v>900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6">
        <f t="shared" ref="I187:L188" si="19">I188</f>
        <v>0</v>
      </c>
      <c r="J187" s="129">
        <f t="shared" si="19"/>
        <v>0</v>
      </c>
      <c r="K187" s="124">
        <f t="shared" si="19"/>
        <v>0</v>
      </c>
      <c r="L187" s="123">
        <f t="shared" si="19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3">
        <f t="shared" si="19"/>
        <v>0</v>
      </c>
      <c r="J188" s="116">
        <f t="shared" si="19"/>
        <v>0</v>
      </c>
      <c r="K188" s="116">
        <f t="shared" si="19"/>
        <v>0</v>
      </c>
      <c r="L188" s="116">
        <f t="shared" si="19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3">
        <f>I191</f>
        <v>0</v>
      </c>
      <c r="J190" s="129">
        <f>J191</f>
        <v>0</v>
      </c>
      <c r="K190" s="124">
        <f>K191</f>
        <v>0</v>
      </c>
      <c r="L190" s="123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6">
        <f>SUM(I192:I194)</f>
        <v>0</v>
      </c>
      <c r="J191" s="128">
        <f>SUM(J192:J194)</f>
        <v>0</v>
      </c>
      <c r="K191" s="117">
        <f>SUM(K192:K194)</f>
        <v>0</v>
      </c>
      <c r="L191" s="116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20">
        <v>0</v>
      </c>
      <c r="J194" s="120">
        <v>0</v>
      </c>
      <c r="K194" s="120">
        <v>0</v>
      </c>
      <c r="L194" s="140">
        <v>0</v>
      </c>
    </row>
    <row r="195" spans="1:12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6">
        <f>I196</f>
        <v>900</v>
      </c>
      <c r="J195" s="128">
        <f>J196</f>
        <v>900</v>
      </c>
      <c r="K195" s="117">
        <f>K196</f>
        <v>900</v>
      </c>
      <c r="L195" s="116">
        <f>L196</f>
        <v>900</v>
      </c>
    </row>
    <row r="196" spans="1:12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6">
        <f>SUM(I197:I200)</f>
        <v>900</v>
      </c>
      <c r="J196" s="116">
        <f>SUM(J197:J200)</f>
        <v>900</v>
      </c>
      <c r="K196" s="116">
        <f>SUM(K197:K200)</f>
        <v>900</v>
      </c>
      <c r="L196" s="116">
        <f>SUM(L197:L200)</f>
        <v>900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2">
        <v>0</v>
      </c>
      <c r="J197" s="122">
        <v>0</v>
      </c>
      <c r="K197" s="122">
        <v>0</v>
      </c>
      <c r="L197" s="140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20">
        <v>0</v>
      </c>
      <c r="J198" s="122">
        <v>0</v>
      </c>
      <c r="K198" s="122">
        <v>0</v>
      </c>
      <c r="L198" s="122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1">
        <v>900</v>
      </c>
      <c r="J200" s="142">
        <v>900</v>
      </c>
      <c r="K200" s="122">
        <v>900</v>
      </c>
      <c r="L200" s="122">
        <v>900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6">
        <f t="shared" ref="I206:L207" si="20">I207</f>
        <v>0</v>
      </c>
      <c r="J206" s="128">
        <f t="shared" si="20"/>
        <v>0</v>
      </c>
      <c r="K206" s="117">
        <f t="shared" si="20"/>
        <v>0</v>
      </c>
      <c r="L206" s="116">
        <f t="shared" si="20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7">
        <f t="shared" si="20"/>
        <v>0</v>
      </c>
      <c r="J207" s="117">
        <f t="shared" si="20"/>
        <v>0</v>
      </c>
      <c r="K207" s="117">
        <f t="shared" si="20"/>
        <v>0</v>
      </c>
      <c r="L207" s="117">
        <f t="shared" si="20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6">
        <f t="shared" ref="I209:L210" si="21">I210</f>
        <v>0</v>
      </c>
      <c r="J209" s="130">
        <f t="shared" si="21"/>
        <v>0</v>
      </c>
      <c r="K209" s="118">
        <f t="shared" si="21"/>
        <v>0</v>
      </c>
      <c r="L209" s="119">
        <f t="shared" si="21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3">
        <f t="shared" si="21"/>
        <v>0</v>
      </c>
      <c r="J210" s="128">
        <f t="shared" si="21"/>
        <v>0</v>
      </c>
      <c r="K210" s="117">
        <f t="shared" si="21"/>
        <v>0</v>
      </c>
      <c r="L210" s="116">
        <f t="shared" si="21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3">
        <f t="shared" ref="I217:L218" si="22">I218</f>
        <v>0</v>
      </c>
      <c r="J217" s="129">
        <f t="shared" si="22"/>
        <v>0</v>
      </c>
      <c r="K217" s="124">
        <f t="shared" si="22"/>
        <v>0</v>
      </c>
      <c r="L217" s="123">
        <f t="shared" si="22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6">
        <f t="shared" si="22"/>
        <v>0</v>
      </c>
      <c r="J218" s="128">
        <f t="shared" si="22"/>
        <v>0</v>
      </c>
      <c r="K218" s="117">
        <f t="shared" si="22"/>
        <v>0</v>
      </c>
      <c r="L218" s="116">
        <f t="shared" si="22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3">
        <f t="shared" ref="I228:L230" si="23">I229</f>
        <v>0</v>
      </c>
      <c r="J228" s="129">
        <f t="shared" si="23"/>
        <v>0</v>
      </c>
      <c r="K228" s="124">
        <f t="shared" si="23"/>
        <v>0</v>
      </c>
      <c r="L228" s="124">
        <f t="shared" si="23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5">
        <f t="shared" si="23"/>
        <v>0</v>
      </c>
      <c r="J229" s="134">
        <f t="shared" si="23"/>
        <v>0</v>
      </c>
      <c r="K229" s="126">
        <f t="shared" si="23"/>
        <v>0</v>
      </c>
      <c r="L229" s="126">
        <f t="shared" si="23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6">
        <f t="shared" si="23"/>
        <v>0</v>
      </c>
      <c r="J230" s="128">
        <f t="shared" si="23"/>
        <v>0</v>
      </c>
      <c r="K230" s="117">
        <f t="shared" si="23"/>
        <v>0</v>
      </c>
      <c r="L230" s="117">
        <f t="shared" si="23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6">
        <f t="shared" ref="I232:L233" si="24">I233</f>
        <v>0</v>
      </c>
      <c r="J232" s="116">
        <f t="shared" si="24"/>
        <v>0</v>
      </c>
      <c r="K232" s="116">
        <f t="shared" si="24"/>
        <v>0</v>
      </c>
      <c r="L232" s="116">
        <f t="shared" si="24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6">
        <f t="shared" si="24"/>
        <v>0</v>
      </c>
      <c r="J233" s="116">
        <f t="shared" si="24"/>
        <v>0</v>
      </c>
      <c r="K233" s="116">
        <f t="shared" si="24"/>
        <v>0</v>
      </c>
      <c r="L233" s="116">
        <f t="shared" si="24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6">
        <f t="shared" ref="I261:L262" si="25">I262</f>
        <v>0</v>
      </c>
      <c r="J261" s="128">
        <f t="shared" si="25"/>
        <v>0</v>
      </c>
      <c r="K261" s="117">
        <f t="shared" si="25"/>
        <v>0</v>
      </c>
      <c r="L261" s="117">
        <f t="shared" si="25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7">
        <f t="shared" si="25"/>
        <v>0</v>
      </c>
      <c r="J262" s="128">
        <f t="shared" si="25"/>
        <v>0</v>
      </c>
      <c r="K262" s="117">
        <f t="shared" si="25"/>
        <v>0</v>
      </c>
      <c r="L262" s="117">
        <f t="shared" si="25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6">
        <f t="shared" ref="I264:L265" si="26">I265</f>
        <v>0</v>
      </c>
      <c r="J264" s="128">
        <f t="shared" si="26"/>
        <v>0</v>
      </c>
      <c r="K264" s="117">
        <f t="shared" si="26"/>
        <v>0</v>
      </c>
      <c r="L264" s="117">
        <f t="shared" si="26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6">
        <f t="shared" si="26"/>
        <v>0</v>
      </c>
      <c r="J265" s="128">
        <f t="shared" si="26"/>
        <v>0</v>
      </c>
      <c r="K265" s="117">
        <f t="shared" si="26"/>
        <v>0</v>
      </c>
      <c r="L265" s="117">
        <f t="shared" si="26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6">
        <f t="shared" ref="I293:L294" si="27">I294</f>
        <v>0</v>
      </c>
      <c r="J293" s="128">
        <f t="shared" si="27"/>
        <v>0</v>
      </c>
      <c r="K293" s="117">
        <f t="shared" si="27"/>
        <v>0</v>
      </c>
      <c r="L293" s="117">
        <f t="shared" si="27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6">
        <f t="shared" si="27"/>
        <v>0</v>
      </c>
      <c r="J294" s="128">
        <f t="shared" si="27"/>
        <v>0</v>
      </c>
      <c r="K294" s="117">
        <f t="shared" si="27"/>
        <v>0</v>
      </c>
      <c r="L294" s="117">
        <f t="shared" si="27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6">
        <f t="shared" ref="I296:L297" si="28">I297</f>
        <v>0</v>
      </c>
      <c r="J296" s="143">
        <f t="shared" si="28"/>
        <v>0</v>
      </c>
      <c r="K296" s="117">
        <f t="shared" si="28"/>
        <v>0</v>
      </c>
      <c r="L296" s="117">
        <f t="shared" si="28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6">
        <f t="shared" si="28"/>
        <v>0</v>
      </c>
      <c r="J297" s="143">
        <f t="shared" si="28"/>
        <v>0</v>
      </c>
      <c r="K297" s="117">
        <f t="shared" si="28"/>
        <v>0</v>
      </c>
      <c r="L297" s="117">
        <f t="shared" si="28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4">
        <f t="shared" ref="I326:L327" si="29">I327</f>
        <v>0</v>
      </c>
      <c r="J326" s="143">
        <f t="shared" si="29"/>
        <v>0</v>
      </c>
      <c r="K326" s="117">
        <f t="shared" si="29"/>
        <v>0</v>
      </c>
      <c r="L326" s="117">
        <f t="shared" si="29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7">
        <f t="shared" si="29"/>
        <v>0</v>
      </c>
      <c r="J327" s="144">
        <f t="shared" si="29"/>
        <v>0</v>
      </c>
      <c r="K327" s="124">
        <f t="shared" si="29"/>
        <v>0</v>
      </c>
      <c r="L327" s="124">
        <f t="shared" si="29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7">
        <f t="shared" ref="I329:L330" si="30">I330</f>
        <v>0</v>
      </c>
      <c r="J329" s="143">
        <f t="shared" si="30"/>
        <v>0</v>
      </c>
      <c r="K329" s="117">
        <f t="shared" si="30"/>
        <v>0</v>
      </c>
      <c r="L329" s="117">
        <f t="shared" si="30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6">
        <f t="shared" si="30"/>
        <v>0</v>
      </c>
      <c r="J330" s="143">
        <f t="shared" si="30"/>
        <v>0</v>
      </c>
      <c r="K330" s="117">
        <f t="shared" si="30"/>
        <v>0</v>
      </c>
      <c r="L330" s="117">
        <f t="shared" si="30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6">
        <f t="shared" ref="I358:L359" si="31">I359</f>
        <v>0</v>
      </c>
      <c r="J358" s="128">
        <f t="shared" si="31"/>
        <v>0</v>
      </c>
      <c r="K358" s="117">
        <f t="shared" si="31"/>
        <v>0</v>
      </c>
      <c r="L358" s="117">
        <f t="shared" si="31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3">
        <f t="shared" si="31"/>
        <v>0</v>
      </c>
      <c r="J359" s="129">
        <f t="shared" si="31"/>
        <v>0</v>
      </c>
      <c r="K359" s="124">
        <f t="shared" si="31"/>
        <v>0</v>
      </c>
      <c r="L359" s="124">
        <f t="shared" si="31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6">
        <f t="shared" ref="I361:L362" si="32">I362</f>
        <v>0</v>
      </c>
      <c r="J361" s="128">
        <f t="shared" si="32"/>
        <v>0</v>
      </c>
      <c r="K361" s="117">
        <f t="shared" si="32"/>
        <v>0</v>
      </c>
      <c r="L361" s="117">
        <f t="shared" si="32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6">
        <f t="shared" si="32"/>
        <v>0</v>
      </c>
      <c r="J362" s="128">
        <f t="shared" si="32"/>
        <v>0</v>
      </c>
      <c r="K362" s="117">
        <f t="shared" si="32"/>
        <v>0</v>
      </c>
      <c r="L362" s="117">
        <f t="shared" si="32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1">
        <f>SUM(I34+I184)</f>
        <v>147100</v>
      </c>
      <c r="J368" s="131">
        <f>SUM(J34+J184)</f>
        <v>37970</v>
      </c>
      <c r="K368" s="131">
        <f>SUM(K34+K184)</f>
        <v>24776.25</v>
      </c>
      <c r="L368" s="131">
        <f>SUM(L34+L184)</f>
        <v>24776.25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148" t="s">
        <v>230</v>
      </c>
      <c r="E370" s="148"/>
      <c r="F370" s="148"/>
      <c r="G370" s="148"/>
      <c r="H370" s="110"/>
      <c r="I370" s="111"/>
      <c r="J370" s="109"/>
      <c r="K370" s="148" t="s">
        <v>231</v>
      </c>
      <c r="L370" s="148"/>
    </row>
    <row r="371" spans="1:12" ht="18.75" customHeight="1">
      <c r="A371" s="112"/>
      <c r="B371" s="112"/>
      <c r="C371" s="112"/>
      <c r="D371" s="149" t="s">
        <v>232</v>
      </c>
      <c r="E371" s="149"/>
      <c r="F371" s="149"/>
      <c r="G371" s="149"/>
      <c r="H371" s="36"/>
      <c r="I371" s="18" t="s">
        <v>233</v>
      </c>
      <c r="K371" s="156" t="s">
        <v>234</v>
      </c>
      <c r="L371" s="156"/>
    </row>
    <row r="372" spans="1:12" ht="15.75" customHeight="1">
      <c r="I372" s="14"/>
      <c r="K372" s="14"/>
      <c r="L372" s="14"/>
    </row>
    <row r="373" spans="1:12" ht="15.75" customHeight="1">
      <c r="D373" s="148" t="s">
        <v>235</v>
      </c>
      <c r="E373" s="148"/>
      <c r="F373" s="148"/>
      <c r="G373" s="148"/>
      <c r="I373" s="14"/>
      <c r="K373" s="148" t="s">
        <v>236</v>
      </c>
      <c r="L373" s="148"/>
    </row>
    <row r="374" spans="1:12" ht="25.5" customHeight="1">
      <c r="D374" s="161" t="s">
        <v>237</v>
      </c>
      <c r="E374" s="162"/>
      <c r="F374" s="162"/>
      <c r="G374" s="162"/>
      <c r="H374" s="113"/>
      <c r="I374" s="15" t="s">
        <v>233</v>
      </c>
      <c r="K374" s="156" t="s">
        <v>234</v>
      </c>
      <c r="L374" s="156"/>
    </row>
  </sheetData>
  <sheetProtection formatCells="0" formatColumns="0" formatRows="0" insertColumns="0" insertRows="0" insertHyperlinks="0" deleteColumns="0" deleteRows="0" sort="0" autoFilter="0" pivotTables="0"/>
  <mergeCells count="31">
    <mergeCell ref="G19:K19"/>
    <mergeCell ref="E21:K21"/>
    <mergeCell ref="A22:L22"/>
    <mergeCell ref="A26:I26"/>
    <mergeCell ref="A27:I27"/>
    <mergeCell ref="D374:G374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0:I30"/>
    <mergeCell ref="D370:G370"/>
    <mergeCell ref="D373:G373"/>
    <mergeCell ref="D371:G371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irena_t</cp:lastModifiedBy>
  <dcterms:created xsi:type="dcterms:W3CDTF">2022-03-30T11:04:35Z</dcterms:created>
  <dcterms:modified xsi:type="dcterms:W3CDTF">2022-04-12T11:27:39Z</dcterms:modified>
  <cp:category/>
</cp:coreProperties>
</file>