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II KETV\"/>
    </mc:Choice>
  </mc:AlternateContent>
  <xr:revisionPtr revIDLastSave="0" documentId="13_ncr:1_{65BEE1D2-CEEC-4B33-B858-F511D67F49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I361" i="1" s="1"/>
  <c r="L361" i="1"/>
  <c r="K361" i="1"/>
  <c r="J361" i="1"/>
  <c r="L359" i="1"/>
  <c r="K359" i="1"/>
  <c r="J359" i="1"/>
  <c r="I359" i="1"/>
  <c r="I358" i="1" s="1"/>
  <c r="L358" i="1"/>
  <c r="K358" i="1"/>
  <c r="J358" i="1"/>
  <c r="L355" i="1"/>
  <c r="K355" i="1"/>
  <c r="J355" i="1"/>
  <c r="I355" i="1"/>
  <c r="I354" i="1" s="1"/>
  <c r="L354" i="1"/>
  <c r="K354" i="1"/>
  <c r="J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L337" i="1"/>
  <c r="K337" i="1"/>
  <c r="J337" i="1"/>
  <c r="L336" i="1"/>
  <c r="K336" i="1"/>
  <c r="J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I305" i="1" s="1"/>
  <c r="L305" i="1"/>
  <c r="K305" i="1"/>
  <c r="J305" i="1"/>
  <c r="L304" i="1"/>
  <c r="K304" i="1"/>
  <c r="J304" i="1"/>
  <c r="L303" i="1"/>
  <c r="K303" i="1"/>
  <c r="J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I289" i="1" s="1"/>
  <c r="L289" i="1"/>
  <c r="K289" i="1"/>
  <c r="J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L271" i="1"/>
  <c r="K271" i="1"/>
  <c r="J271" i="1"/>
  <c r="L268" i="1"/>
  <c r="K268" i="1"/>
  <c r="J268" i="1"/>
  <c r="I268" i="1"/>
  <c r="I267" i="1" s="1"/>
  <c r="L267" i="1"/>
  <c r="K267" i="1"/>
  <c r="J267" i="1"/>
  <c r="L265" i="1"/>
  <c r="K265" i="1"/>
  <c r="J265" i="1"/>
  <c r="I265" i="1"/>
  <c r="I264" i="1" s="1"/>
  <c r="L264" i="1"/>
  <c r="K264" i="1"/>
  <c r="J264" i="1"/>
  <c r="L262" i="1"/>
  <c r="K262" i="1"/>
  <c r="J262" i="1"/>
  <c r="I262" i="1"/>
  <c r="I261" i="1" s="1"/>
  <c r="L261" i="1"/>
  <c r="K261" i="1"/>
  <c r="J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L238" i="1"/>
  <c r="K238" i="1"/>
  <c r="J238" i="1"/>
  <c r="L234" i="1"/>
  <c r="K234" i="1"/>
  <c r="J234" i="1"/>
  <c r="I234" i="1"/>
  <c r="L233" i="1"/>
  <c r="K233" i="1"/>
  <c r="J233" i="1"/>
  <c r="I233" i="1"/>
  <c r="I232" i="1" s="1"/>
  <c r="L232" i="1"/>
  <c r="K232" i="1"/>
  <c r="J232" i="1"/>
  <c r="L230" i="1"/>
  <c r="K230" i="1"/>
  <c r="J230" i="1"/>
  <c r="I230" i="1"/>
  <c r="I229" i="1" s="1"/>
  <c r="I228" i="1" s="1"/>
  <c r="L229" i="1"/>
  <c r="K229" i="1"/>
  <c r="J229" i="1"/>
  <c r="L228" i="1"/>
  <c r="K228" i="1"/>
  <c r="J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I217" i="1" s="1"/>
  <c r="L217" i="1"/>
  <c r="K217" i="1"/>
  <c r="J217" i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I187" i="1" s="1"/>
  <c r="I186" i="1" s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L174" i="1"/>
  <c r="K174" i="1"/>
  <c r="J174" i="1"/>
  <c r="L173" i="1"/>
  <c r="K173" i="1"/>
  <c r="J173" i="1"/>
  <c r="L171" i="1"/>
  <c r="K171" i="1"/>
  <c r="J171" i="1"/>
  <c r="I171" i="1"/>
  <c r="L170" i="1"/>
  <c r="K170" i="1"/>
  <c r="J170" i="1"/>
  <c r="I170" i="1"/>
  <c r="I169" i="1" s="1"/>
  <c r="L169" i="1"/>
  <c r="K169" i="1"/>
  <c r="J169" i="1"/>
  <c r="L168" i="1"/>
  <c r="K168" i="1"/>
  <c r="J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I154" i="1" s="1"/>
  <c r="I153" i="1" s="1"/>
  <c r="L154" i="1"/>
  <c r="K154" i="1"/>
  <c r="J154" i="1"/>
  <c r="L153" i="1"/>
  <c r="K153" i="1"/>
  <c r="J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I145" i="1" s="1"/>
  <c r="L145" i="1"/>
  <c r="K145" i="1"/>
  <c r="J145" i="1"/>
  <c r="L142" i="1"/>
  <c r="K142" i="1"/>
  <c r="J142" i="1"/>
  <c r="I142" i="1"/>
  <c r="I141" i="1" s="1"/>
  <c r="I140" i="1" s="1"/>
  <c r="I139" i="1" s="1"/>
  <c r="L141" i="1"/>
  <c r="K141" i="1"/>
  <c r="J141" i="1"/>
  <c r="L140" i="1"/>
  <c r="K140" i="1"/>
  <c r="J140" i="1"/>
  <c r="L139" i="1"/>
  <c r="K139" i="1"/>
  <c r="J139" i="1"/>
  <c r="L137" i="1"/>
  <c r="K137" i="1"/>
  <c r="J137" i="1"/>
  <c r="I137" i="1"/>
  <c r="L136" i="1"/>
  <c r="K136" i="1"/>
  <c r="J136" i="1"/>
  <c r="I136" i="1"/>
  <c r="I135" i="1" s="1"/>
  <c r="L135" i="1"/>
  <c r="K135" i="1"/>
  <c r="J135" i="1"/>
  <c r="L133" i="1"/>
  <c r="K133" i="1"/>
  <c r="J133" i="1"/>
  <c r="I133" i="1"/>
  <c r="I132" i="1" s="1"/>
  <c r="I131" i="1" s="1"/>
  <c r="L132" i="1"/>
  <c r="K132" i="1"/>
  <c r="J132" i="1"/>
  <c r="L131" i="1"/>
  <c r="K131" i="1"/>
  <c r="J131" i="1"/>
  <c r="L129" i="1"/>
  <c r="K129" i="1"/>
  <c r="J129" i="1"/>
  <c r="I129" i="1"/>
  <c r="I128" i="1" s="1"/>
  <c r="I127" i="1" s="1"/>
  <c r="L128" i="1"/>
  <c r="K128" i="1"/>
  <c r="J128" i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I115" i="1" s="1"/>
  <c r="I114" i="1" s="1"/>
  <c r="I113" i="1" s="1"/>
  <c r="L115" i="1"/>
  <c r="K115" i="1"/>
  <c r="J115" i="1"/>
  <c r="L114" i="1"/>
  <c r="K114" i="1"/>
  <c r="J114" i="1"/>
  <c r="L113" i="1"/>
  <c r="K113" i="1"/>
  <c r="J113" i="1"/>
  <c r="L110" i="1"/>
  <c r="K110" i="1"/>
  <c r="J110" i="1"/>
  <c r="I110" i="1"/>
  <c r="I109" i="1" s="1"/>
  <c r="L109" i="1"/>
  <c r="K109" i="1"/>
  <c r="J109" i="1"/>
  <c r="L106" i="1"/>
  <c r="K106" i="1"/>
  <c r="J106" i="1"/>
  <c r="I106" i="1"/>
  <c r="L105" i="1"/>
  <c r="K105" i="1"/>
  <c r="J105" i="1"/>
  <c r="I105" i="1"/>
  <c r="I104" i="1" s="1"/>
  <c r="L104" i="1"/>
  <c r="K104" i="1"/>
  <c r="J104" i="1"/>
  <c r="L101" i="1"/>
  <c r="K101" i="1"/>
  <c r="J101" i="1"/>
  <c r="I101" i="1"/>
  <c r="L100" i="1"/>
  <c r="K100" i="1"/>
  <c r="J100" i="1"/>
  <c r="I100" i="1"/>
  <c r="I99" i="1" s="1"/>
  <c r="L99" i="1"/>
  <c r="K99" i="1"/>
  <c r="J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L89" i="1"/>
  <c r="K89" i="1"/>
  <c r="J89" i="1"/>
  <c r="I89" i="1"/>
  <c r="I88" i="1" s="1"/>
  <c r="I87" i="1" s="1"/>
  <c r="I86" i="1" s="1"/>
  <c r="L88" i="1"/>
  <c r="K88" i="1"/>
  <c r="J88" i="1"/>
  <c r="L87" i="1"/>
  <c r="K87" i="1"/>
  <c r="J87" i="1"/>
  <c r="L86" i="1"/>
  <c r="K86" i="1"/>
  <c r="J86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78" i="1"/>
  <c r="K78" i="1"/>
  <c r="J78" i="1"/>
  <c r="I78" i="1"/>
  <c r="I77" i="1" s="1"/>
  <c r="L77" i="1"/>
  <c r="K77" i="1"/>
  <c r="J77" i="1"/>
  <c r="L73" i="1"/>
  <c r="K73" i="1"/>
  <c r="J73" i="1"/>
  <c r="I73" i="1"/>
  <c r="L72" i="1"/>
  <c r="K72" i="1"/>
  <c r="J72" i="1"/>
  <c r="I72" i="1"/>
  <c r="L68" i="1"/>
  <c r="K68" i="1"/>
  <c r="J68" i="1"/>
  <c r="I68" i="1"/>
  <c r="I67" i="1" s="1"/>
  <c r="L67" i="1"/>
  <c r="K67" i="1"/>
  <c r="J67" i="1"/>
  <c r="L66" i="1"/>
  <c r="K66" i="1"/>
  <c r="J66" i="1"/>
  <c r="L65" i="1"/>
  <c r="K65" i="1"/>
  <c r="J65" i="1"/>
  <c r="L49" i="1"/>
  <c r="K49" i="1"/>
  <c r="J49" i="1"/>
  <c r="I49" i="1"/>
  <c r="I48" i="1" s="1"/>
  <c r="I47" i="1" s="1"/>
  <c r="I46" i="1" s="1"/>
  <c r="L48" i="1"/>
  <c r="K48" i="1"/>
  <c r="J48" i="1"/>
  <c r="L47" i="1"/>
  <c r="K47" i="1"/>
  <c r="J47" i="1"/>
  <c r="L46" i="1"/>
  <c r="K46" i="1"/>
  <c r="J46" i="1"/>
  <c r="L44" i="1"/>
  <c r="K44" i="1"/>
  <c r="J44" i="1"/>
  <c r="I44" i="1"/>
  <c r="L43" i="1"/>
  <c r="K43" i="1"/>
  <c r="J43" i="1"/>
  <c r="I43" i="1"/>
  <c r="I42" i="1" s="1"/>
  <c r="L42" i="1"/>
  <c r="K42" i="1"/>
  <c r="J42" i="1"/>
  <c r="L40" i="1"/>
  <c r="K40" i="1"/>
  <c r="J40" i="1"/>
  <c r="I40" i="1"/>
  <c r="L38" i="1"/>
  <c r="K38" i="1"/>
  <c r="J38" i="1"/>
  <c r="I38" i="1"/>
  <c r="I37" i="1" s="1"/>
  <c r="I36" i="1" s="1"/>
  <c r="I35" i="1" s="1"/>
  <c r="L37" i="1"/>
  <c r="K37" i="1"/>
  <c r="J37" i="1"/>
  <c r="L36" i="1"/>
  <c r="K36" i="1"/>
  <c r="K35" i="1" s="1"/>
  <c r="K34" i="1" s="1"/>
  <c r="K368" i="1" s="1"/>
  <c r="J36" i="1"/>
  <c r="L35" i="1"/>
  <c r="J35" i="1"/>
  <c r="L34" i="1"/>
  <c r="L368" i="1" s="1"/>
  <c r="J34" i="1"/>
  <c r="J368" i="1" s="1"/>
  <c r="I66" i="1" l="1"/>
  <c r="I65" i="1" s="1"/>
  <c r="I34" i="1" s="1"/>
  <c r="I173" i="1"/>
  <c r="I271" i="1"/>
  <c r="I304" i="1"/>
  <c r="I336" i="1"/>
  <c r="I93" i="1"/>
  <c r="I159" i="1"/>
  <c r="I158" i="1" s="1"/>
  <c r="I216" i="1"/>
  <c r="I185" i="1"/>
  <c r="I168" i="1"/>
  <c r="I239" i="1"/>
  <c r="I238" i="1" s="1"/>
  <c r="I303" i="1" l="1"/>
  <c r="I184" i="1" s="1"/>
  <c r="I368" i="1" s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<sst xmlns="http://schemas.openxmlformats.org/spreadsheetml/2006/main" count="392" uniqueCount="239">
  <si>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</si>
  <si>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</si>
  <si>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</si>
  <si>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</si>
  <si>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</si>
  <si>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</si>
  <si>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</si>
  <si>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</si>
  <si>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</si>
  <si>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</si>
  <si>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</si>
  <si>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</si>
  <si>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</si>
  <si>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</si>
  <si>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</si>
  <si>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</si>
  <si>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</si>
  <si>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</si>
  <si>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</si>
  <si>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</si>
  <si>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</si>
  <si>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</si>
  <si>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</si>
  <si>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</si>
  <si>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</si>
  <si>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</si>
  <si>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</si>
  <si>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</si>
  <si>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</si>
  <si>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</si>
  <si>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</si>
  <si>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</si>
  <si>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</si>
  <si>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</si>
  <si>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</si>
  <si>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</si>
  <si>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</si>
  <si>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</si>
  <si>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</si>
  <si>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</si>
  <si>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</si>
  <si>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</si>
  <si>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</si>
  <si>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</si>
  <si>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</si>
  <si>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</si>
  <si>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</si>
  <si>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</si>
  <si>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</si>
  <si>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</si>
  <si>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</si>
  <si>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</si>
  <si>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</si>
  <si>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</si>
  <si>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</si>
  <si>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</si>
  <si>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</si>
  <si>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</si>
  <si>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</si>
  <si>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</si>
  <si>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</si>
  <si>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</si>
  <si>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</si>
  <si>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</si>
  <si>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</si>
  <si>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</si>
  <si>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</si>
  <si>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</si>
  <si>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</si>
  <si>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</si>
  <si>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</si>
  <si>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</si>
  <si>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</si>
  <si>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</si>
  <si>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</si>
  <si>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</si>
  <si>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</si>
  <si>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</si>
  <si>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</si>
  <si>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</si>
  <si>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</si>
  <si>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</si>
  <si>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</si>
  <si>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</si>
  <si>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</si>
  <si>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</si>
  <si>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</si>
  <si>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</si>
  <si>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</si>
  <si>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</si>
  <si>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</si>
  <si>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</si>
  <si>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</si>
  <si>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</si>
  <si>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</si>
  <si>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</si>
  <si>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</si>
  <si>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</si>
  <si>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</si>
  <si>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</si>
  <si>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</si>
  <si>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</si>
  <si>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</si>
  <si>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</si>
  <si>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</si>
  <si>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</si>
  <si>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</si>
  <si>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</si>
  <si>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</si>
  <si>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</si>
  <si>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</si>
  <si>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</si>
  <si>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</si>
  <si>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</si>
  <si>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</si>
  <si>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</si>
  <si>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</si>
  <si>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</si>
  <si>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</si>
  <si>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</si>
  <si>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</si>
  <si>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</si>
  <si>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</si>
  <si>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</si>
  <si>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</si>
  <si>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</si>
  <si>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</si>
  <si>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</si>
  <si>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</si>
  <si>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</si>
  <si>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</si>
  <si>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</si>
  <si>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</si>
  <si>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</si>
  <si>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</si>
  <si>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</si>
  <si>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</si>
  <si>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</si>
  <si>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</si>
  <si>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</si>
  <si>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</si>
  <si>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</si>
  <si>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</si>
  <si>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</si>
  <si>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</si>
  <si>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</si>
  <si>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</si>
  <si>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</si>
  <si>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</si>
  <si>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</si>
  <si>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</si>
  <si>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</si>
  <si>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</si>
  <si>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</si>
  <si>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</si>
  <si>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</si>
  <si>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</si>
  <si>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</si>
  <si>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</si>
  <si>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</si>
  <si>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</si>
  <si>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</si>
  <si>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</si>
  <si>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</si>
  <si>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</si>
  <si>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</si>
  <si>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</si>
  <si>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</si>
  <si>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</si>
  <si>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</si>
  <si>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</si>
  <si>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</si>
  <si>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</si>
  <si>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</si>
  <si>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</si>
  <si>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</si>
  <si>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</si>
  <si>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</si>
  <si>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</si>
  <si>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</si>
  <si>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</si>
  <si>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</si>
  <si>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</si>
  <si>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</si>
  <si>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</si>
  <si>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</si>
  <si>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</si>
  <si>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</si>
  <si>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</si>
  <si>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</si>
  <si>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</si>
  <si>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</si>
  <si>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</si>
  <si>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</si>
  <si>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</si>
  <si>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</si>
  <si>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</si>
  <si>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</si>
  <si>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</si>
  <si>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</si>
  <si>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</si>
  <si>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</si>
  <si>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</si>
  <si>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</si>
  <si>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</si>
  <si>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</si>
  <si>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</si>
  <si>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</si>
  <si>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</si>
  <si>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</si>
  <si>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</si>
  <si>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</si>
  <si>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</si>
  <si>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</si>
  <si>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</si>
  <si>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</si>
  <si>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</si>
  <si>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</si>
  <si>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</si>
  <si>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</si>
  <si>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</si>
  <si>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</si>
  <si>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</si>
  <si>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</si>
  <si>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</si>
  <si>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</si>
  <si>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</si>
  <si>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</si>
  <si>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</si>
  <si>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</si>
  <si>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</si>
  <si>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</si>
  <si>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</si>
  <si>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</si>
  <si>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</si>
  <si>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</si>
  <si>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</si>
  <si>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 xml:space="preserve">   (finansinę apskaitą tvarkančio asmanes, centralizuotos apskaitos įstaigos vadovo arba jo įgalioto asmens pareigų pavadinimas)</t>
  </si>
  <si>
    <t>2022.10.12 Nr.T3-667-7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</si>
</sst>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3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238</v>
      </c>
      <c r="H18" s="181"/>
      <c r="I18" s="181"/>
      <c r="J18" s="181"/>
      <c r="K18" s="181"/>
    </row>
    <row r="19" spans="1:13">
      <c r="G19" s="148" t="s">
        <v>14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15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16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1" t="s">
        <v>20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21</v>
      </c>
      <c r="L26" s="37" t="s">
        <v>22</v>
      </c>
      <c r="M26" s="30"/>
    </row>
    <row r="27" spans="1:13">
      <c r="A27" s="151" t="s">
        <v>23</v>
      </c>
      <c r="B27" s="151"/>
      <c r="C27" s="151"/>
      <c r="D27" s="151"/>
      <c r="E27" s="151"/>
      <c r="F27" s="151"/>
      <c r="G27" s="151"/>
      <c r="H27" s="151"/>
      <c r="I27" s="151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70" t="s">
        <v>32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33</v>
      </c>
      <c r="M30" s="46"/>
    </row>
    <row r="31" spans="1:13" ht="27" customHeight="1">
      <c r="A31" s="155" t="s">
        <v>34</v>
      </c>
      <c r="B31" s="156"/>
      <c r="C31" s="156"/>
      <c r="D31" s="156"/>
      <c r="E31" s="156"/>
      <c r="F31" s="156"/>
      <c r="G31" s="159" t="s">
        <v>35</v>
      </c>
      <c r="H31" s="161" t="s">
        <v>36</v>
      </c>
      <c r="I31" s="163" t="s">
        <v>37</v>
      </c>
      <c r="J31" s="164"/>
      <c r="K31" s="165" t="s">
        <v>38</v>
      </c>
      <c r="L31" s="167" t="s">
        <v>39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40</v>
      </c>
      <c r="J32" s="48" t="s">
        <v>41</v>
      </c>
      <c r="K32" s="166"/>
      <c r="L32" s="168"/>
    </row>
    <row r="33" spans="1:15">
      <c r="A33" s="175" t="s">
        <v>25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146200</v>
      </c>
      <c r="J34" s="116">
        <f>SUM(J35+J46+J65+J86+J93+J113+J139+J158+J168)</f>
        <v>110070</v>
      </c>
      <c r="K34" s="117">
        <f>SUM(K35+K46+K65+K86+K93+K113+K139+K158+K168)</f>
        <v>87320.919999999984</v>
      </c>
      <c r="L34" s="116">
        <f>SUM(L35+L46+L65+L86+L93+L113+L139+L158+L168)</f>
        <v>87320.919999999984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139170</v>
      </c>
      <c r="J35" s="116">
        <f>SUM(J36+J42)</f>
        <v>104520</v>
      </c>
      <c r="K35" s="118">
        <f>SUM(K36+K42)</f>
        <v>84930.239999999991</v>
      </c>
      <c r="L35" s="119">
        <f>SUM(L36+L42)</f>
        <v>84930.239999999991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137150</v>
      </c>
      <c r="J36" s="116">
        <f>SUM(J37)</f>
        <v>103000</v>
      </c>
      <c r="K36" s="117">
        <f>SUM(K37)</f>
        <v>83539.399999999994</v>
      </c>
      <c r="L36" s="116">
        <f>SUM(L37)</f>
        <v>83539.399999999994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137150</v>
      </c>
      <c r="J37" s="116">
        <f t="shared" ref="J37:L38" si="0">SUM(J38)</f>
        <v>103000</v>
      </c>
      <c r="K37" s="116">
        <f t="shared" si="0"/>
        <v>83539.399999999994</v>
      </c>
      <c r="L37" s="116">
        <f t="shared" si="0"/>
        <v>83539.399999999994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137150</v>
      </c>
      <c r="J38" s="117">
        <f t="shared" si="0"/>
        <v>103000</v>
      </c>
      <c r="K38" s="117">
        <f t="shared" si="0"/>
        <v>83539.399999999994</v>
      </c>
      <c r="L38" s="117">
        <f t="shared" si="0"/>
        <v>83539.399999999994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137150</v>
      </c>
      <c r="J39" s="121">
        <v>103000</v>
      </c>
      <c r="K39" s="121">
        <v>83539.399999999994</v>
      </c>
      <c r="L39" s="121">
        <v>83539.399999999994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2020</v>
      </c>
      <c r="J42" s="116">
        <f t="shared" si="1"/>
        <v>1520</v>
      </c>
      <c r="K42" s="117">
        <f t="shared" si="1"/>
        <v>1390.84</v>
      </c>
      <c r="L42" s="116">
        <f t="shared" si="1"/>
        <v>1390.84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2020</v>
      </c>
      <c r="J43" s="116">
        <f t="shared" si="1"/>
        <v>1520</v>
      </c>
      <c r="K43" s="116">
        <f t="shared" si="1"/>
        <v>1390.84</v>
      </c>
      <c r="L43" s="116">
        <f t="shared" si="1"/>
        <v>1390.84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2020</v>
      </c>
      <c r="J44" s="116">
        <f t="shared" si="1"/>
        <v>1520</v>
      </c>
      <c r="K44" s="116">
        <f t="shared" si="1"/>
        <v>1390.84</v>
      </c>
      <c r="L44" s="116">
        <f t="shared" si="1"/>
        <v>1390.84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2020</v>
      </c>
      <c r="J45" s="121">
        <v>1520</v>
      </c>
      <c r="K45" s="121">
        <v>1390.84</v>
      </c>
      <c r="L45" s="121">
        <v>1390.84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6780</v>
      </c>
      <c r="J46" s="124">
        <f t="shared" si="2"/>
        <v>5300</v>
      </c>
      <c r="K46" s="123">
        <f t="shared" si="2"/>
        <v>2193.79</v>
      </c>
      <c r="L46" s="123">
        <f t="shared" si="2"/>
        <v>2193.79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6780</v>
      </c>
      <c r="J47" s="117">
        <f t="shared" si="2"/>
        <v>5300</v>
      </c>
      <c r="K47" s="116">
        <f t="shared" si="2"/>
        <v>2193.79</v>
      </c>
      <c r="L47" s="117">
        <f t="shared" si="2"/>
        <v>2193.79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6780</v>
      </c>
      <c r="J48" s="117">
        <f t="shared" si="2"/>
        <v>5300</v>
      </c>
      <c r="K48" s="119">
        <f t="shared" si="2"/>
        <v>2193.79</v>
      </c>
      <c r="L48" s="119">
        <f t="shared" si="2"/>
        <v>2193.79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6780</v>
      </c>
      <c r="J49" s="125">
        <f>SUM(J50:J64)</f>
        <v>5300</v>
      </c>
      <c r="K49" s="126">
        <f>SUM(K50:K64)</f>
        <v>2193.79</v>
      </c>
      <c r="L49" s="126">
        <f>SUM(L50:L64)</f>
        <v>2193.79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770</v>
      </c>
      <c r="J54" s="121">
        <v>470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610</v>
      </c>
      <c r="J55" s="121">
        <v>530</v>
      </c>
      <c r="K55" s="121">
        <v>502.59</v>
      </c>
      <c r="L55" s="121">
        <v>502.59</v>
      </c>
    </row>
    <row r="56" spans="1:12" ht="25.5" hidden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400</v>
      </c>
      <c r="J59" s="121">
        <v>300</v>
      </c>
      <c r="K59" s="121">
        <v>175</v>
      </c>
      <c r="L59" s="121">
        <v>175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5000</v>
      </c>
      <c r="J64" s="121">
        <v>4000</v>
      </c>
      <c r="K64" s="121">
        <v>1516.2</v>
      </c>
      <c r="L64" s="121">
        <v>1516.2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250</v>
      </c>
      <c r="J139" s="128">
        <f>SUM(J140+J145+J153)</f>
        <v>250</v>
      </c>
      <c r="K139" s="117">
        <f>SUM(K140+K145+K153)</f>
        <v>196.89</v>
      </c>
      <c r="L139" s="116">
        <f>SUM(L140+L145+L153)</f>
        <v>196.89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5">I154</f>
        <v>250</v>
      </c>
      <c r="J153" s="128">
        <f t="shared" si="15"/>
        <v>250</v>
      </c>
      <c r="K153" s="117">
        <f t="shared" si="15"/>
        <v>196.89</v>
      </c>
      <c r="L153" s="116">
        <f t="shared" si="15"/>
        <v>196.89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5"/>
        <v>250</v>
      </c>
      <c r="J154" s="134">
        <f t="shared" si="15"/>
        <v>250</v>
      </c>
      <c r="K154" s="126">
        <f t="shared" si="15"/>
        <v>196.89</v>
      </c>
      <c r="L154" s="125">
        <f t="shared" si="15"/>
        <v>196.89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250</v>
      </c>
      <c r="J155" s="128">
        <f>SUM(J156:J157)</f>
        <v>250</v>
      </c>
      <c r="K155" s="117">
        <f>SUM(K156:K157)</f>
        <v>196.89</v>
      </c>
      <c r="L155" s="116">
        <f>SUM(L156:L157)</f>
        <v>196.89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250</v>
      </c>
      <c r="J156" s="136">
        <v>250</v>
      </c>
      <c r="K156" s="136">
        <v>196.89</v>
      </c>
      <c r="L156" s="136">
        <v>196.89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63.7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13900</v>
      </c>
      <c r="J184" s="128">
        <f>SUM(J185+J238+J303)</f>
        <v>13900</v>
      </c>
      <c r="K184" s="117">
        <f>SUM(K185+K238+K303)</f>
        <v>12900</v>
      </c>
      <c r="L184" s="116">
        <f>SUM(L185+L238+L303)</f>
        <v>12900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13900</v>
      </c>
      <c r="J185" s="123">
        <f>SUM(J186+J209+J216+J228+J232)</f>
        <v>13900</v>
      </c>
      <c r="K185" s="123">
        <f>SUM(K186+K209+K216+K228+K232)</f>
        <v>12900</v>
      </c>
      <c r="L185" s="123">
        <f>SUM(L186+L209+L216+L228+L232)</f>
        <v>12900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13900</v>
      </c>
      <c r="J186" s="128">
        <f>SUM(J187+J190+J195+J201+J206)</f>
        <v>13900</v>
      </c>
      <c r="K186" s="117">
        <f>SUM(K187+K190+K195+K201+K206)</f>
        <v>12900</v>
      </c>
      <c r="L186" s="116">
        <f>SUM(L187+L190+L195+L201+L206)</f>
        <v>12900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13900</v>
      </c>
      <c r="J195" s="128">
        <f>J196</f>
        <v>13900</v>
      </c>
      <c r="K195" s="117">
        <f>K196</f>
        <v>12900</v>
      </c>
      <c r="L195" s="116">
        <f>L196</f>
        <v>12900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13900</v>
      </c>
      <c r="J196" s="116">
        <f>SUM(J197:J200)</f>
        <v>13900</v>
      </c>
      <c r="K196" s="116">
        <f>SUM(K197:K200)</f>
        <v>12900</v>
      </c>
      <c r="L196" s="116">
        <f>SUM(L197:L200)</f>
        <v>12900</v>
      </c>
    </row>
    <row r="197" spans="1:12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13000</v>
      </c>
      <c r="J197" s="122">
        <v>13000</v>
      </c>
      <c r="K197" s="122">
        <v>12000</v>
      </c>
      <c r="L197" s="140">
        <v>12000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900</v>
      </c>
      <c r="J200" s="142">
        <v>900</v>
      </c>
      <c r="K200" s="122">
        <v>900</v>
      </c>
      <c r="L200" s="122">
        <v>900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25.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160100</v>
      </c>
      <c r="J368" s="131">
        <f>SUM(J34+J184)</f>
        <v>123970</v>
      </c>
      <c r="K368" s="131">
        <f>SUM(K34+K184)</f>
        <v>100220.91999999998</v>
      </c>
      <c r="L368" s="131">
        <f>SUM(L34+L184)</f>
        <v>100220.91999999998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230</v>
      </c>
      <c r="E370" s="169"/>
      <c r="F370" s="169"/>
      <c r="G370" s="169"/>
      <c r="H370" s="110"/>
      <c r="I370" s="111"/>
      <c r="J370" s="109"/>
      <c r="K370" s="169" t="s">
        <v>231</v>
      </c>
      <c r="L370" s="169"/>
    </row>
    <row r="371" spans="1:12" ht="18.75" customHeight="1">
      <c r="A371" s="112"/>
      <c r="B371" s="112"/>
      <c r="C371" s="112"/>
      <c r="D371" s="171" t="s">
        <v>232</v>
      </c>
      <c r="E371" s="171"/>
      <c r="F371" s="171"/>
      <c r="G371" s="171"/>
      <c r="H371" s="36"/>
      <c r="I371" s="18" t="s">
        <v>233</v>
      </c>
      <c r="K371" s="154" t="s">
        <v>234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235</v>
      </c>
      <c r="E373" s="169"/>
      <c r="F373" s="169"/>
      <c r="G373" s="169"/>
      <c r="I373" s="14"/>
      <c r="K373" s="169" t="s">
        <v>236</v>
      </c>
      <c r="L373" s="169"/>
    </row>
    <row r="374" spans="1:12" ht="25.5" customHeight="1">
      <c r="D374" s="152" t="s">
        <v>237</v>
      </c>
      <c r="E374" s="153"/>
      <c r="F374" s="153"/>
      <c r="G374" s="153"/>
      <c r="H374" s="113"/>
      <c r="I374" s="15" t="s">
        <v>233</v>
      </c>
      <c r="K374" s="154" t="s">
        <v>234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2022-10-12T05:43:49Z</dcterms:modified>
  <cp:category/>
</cp:coreProperties>
</file>