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 ketvirtis\1, 2, aiškinamasis\"/>
    </mc:Choice>
  </mc:AlternateContent>
  <xr:revisionPtr revIDLastSave="0" documentId="13_ncr:1_{AEF75CBC-6E97-4EFF-80DF-0A080A2BED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 3" sheetId="1" r:id="rId1"/>
  </sheets>
  <definedNames>
    <definedName name="_xlnm.Print_Area" localSheetId="0">'Forma Nr. 3'!$A$1:$J$48</definedName>
  </definedNames>
  <calcPr calcId="181029"/>
</workbook>
</file>

<file path=xl/calcChain.xml><?xml version="1.0" encoding="utf-8"?>
<calcChain xmlns="http://schemas.openxmlformats.org/spreadsheetml/2006/main">
  <c r="H25" i="1" l="1"/>
  <c r="H24" i="1"/>
  <c r="H30" i="1"/>
  <c r="F23" i="1" l="1"/>
  <c r="G23" i="1"/>
  <c r="F29" i="1"/>
  <c r="G29" i="1"/>
  <c r="F30" i="1"/>
  <c r="G30" i="1"/>
  <c r="D33" i="1"/>
  <c r="E33" i="1"/>
  <c r="F35" i="1"/>
  <c r="G35" i="1"/>
  <c r="D36" i="1"/>
  <c r="E36" i="1"/>
  <c r="G36" i="1" s="1"/>
  <c r="G33" i="1" l="1"/>
  <c r="F33" i="1"/>
  <c r="E38" i="1"/>
  <c r="F36" i="1"/>
  <c r="D38" i="1"/>
  <c r="F38" i="1" l="1"/>
  <c r="G38" i="1"/>
</calcChain>
</file>

<file path=xl/sharedStrings.xml><?xml version="1.0" encoding="utf-8"?>
<sst xmlns="http://schemas.openxmlformats.org/spreadsheetml/2006/main" count="100" uniqueCount="90">
  <si>
    <t>PATVIRTINTA</t>
  </si>
  <si>
    <t>Lietuvos Respublikos finansų ministro</t>
  </si>
  <si>
    <t>2008 m. gruodžio 31 d. įsakymu Nr. 1K-465</t>
  </si>
  <si>
    <t>(Lietuvos Respublikos finansų ministro</t>
  </si>
  <si>
    <t>2022 m. rugpjūčio 30 d. įsakymo Nr. 1K-301  redakcija)</t>
  </si>
  <si>
    <t>(Biudžeto išlaidų plano vykdymo pagal programas ir finansavimo šaltinius 2023 m. birželio mėn. 30 d. metinės, pusmetinės ataskaitos forma Nr. 3)</t>
  </si>
  <si>
    <t>Kupiškio r. kūno kultūros ir sporto centras, 190083299, Lauko g. 5a, LT-40108 Kupiškis</t>
  </si>
  <si>
    <t xml:space="preserve">     (įstaigos pavadinimas, kodas Juridinių asmenų registre, adresas)</t>
  </si>
  <si>
    <t xml:space="preserve">BIUDŽETO IŠLAIDŲ PLANO VYKDYMO PAGAL PROGRAMAS IR FINANSAVIMO ŠALTINIUS                                                                                                                                                 </t>
  </si>
  <si>
    <t>2023 m. birželio mėn. 30 d.</t>
  </si>
  <si>
    <t>Pusmetinė</t>
  </si>
  <si>
    <t>(metinė, pusmetinė)</t>
  </si>
  <si>
    <t>ATASKAITA</t>
  </si>
  <si>
    <t>Nr.</t>
  </si>
  <si>
    <t>(data)</t>
  </si>
  <si>
    <t>(Eurais)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</si>
  <si>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</si>
  <si>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</si>
  <si>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</si>
  <si>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</si>
  <si>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</si>
  <si>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</si>
  <si>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</si>
  <si>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</si>
  <si>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</si>
  <si>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</si>
  <si>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6=5/4*100</t>
  </si>
  <si>
    <t>7=5–4</t>
  </si>
  <si>
    <t>Žinių visuomenės, kultūrinio ir sportinio aktyvumo skatinimo programa</t>
  </si>
  <si>
    <t>B</t>
  </si>
  <si>
    <t>K</t>
  </si>
  <si>
    <t>S</t>
  </si>
  <si>
    <t>Iš viso pagal programą:</t>
  </si>
  <si>
    <t>Socialinės ir sveikatos apsaugos</t>
  </si>
  <si>
    <t>Viso:</t>
  </si>
  <si>
    <t>1. Asignavimų valdytojai, finansuojami iš Lietuvos Respublikos valstybės biudžeto, 3 stulpelyje  finansavimo šaltinius nurodo atskirose eilutėse, vadovaudamiesi Asignavimų valdytojų programų, finansuojamų iš Lietuvos Respublikos valstybės biudžeto, finansavimo šaltinių klasifikacija, patvirtinta Lietuvos Respublikos finansų ministro 2011 m. rugpjūčio 8 d. įsakymu Nr. 1K-265 „Dėl Asignavimų valdytojų programų, finansuojamų iš Lietuvos Respublikos valstybės biudžeto, finansavimo šaltinių klasifikacijos patvirtinimo“.</t>
  </si>
  <si>
    <t>2. 9 stulpelyje nurodomos asignavimų nepanaudojimo priežasčių grupės ir jų numeriai, nurodyti šios formos priede. Prie vieno šaltinio skirtingose eilutėse galima nurodyti kelis asignavimų nepanaudojimo priežasčių grupės numerius.</t>
  </si>
  <si>
    <t>Direktorė</t>
  </si>
  <si>
    <t>Ingrida Tuskienė</t>
  </si>
  <si>
    <t xml:space="preserve">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</si>
  <si>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</si>
  <si>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</si>
  <si>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</si>
  <si>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</si>
  <si>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</si>
  <si>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Biudžeto išlaidų plano vykdymo pagal programas ir finansavimo šaltinius 2023 m. birželio mėn. 30 d. metinės, pusmetinės ataskaitos       priedas</t>
  </si>
  <si>
    <t>ASIGNAVIMŲ NEPANAUDOJIMO PRIEŽASČIŲ GRUPIŲ SĄRAŠAS</t>
  </si>
  <si>
    <t>Eil. Nr.</t>
  </si>
  <si>
    <t>Asignavimų nepanaudojimo priežasčių grupės pavadinimas</t>
  </si>
  <si>
    <t>1.</t>
  </si>
  <si>
    <t>Darbo užmokestis ir socialinis draudimas</t>
  </si>
  <si>
    <t>1.1.</t>
  </si>
  <si>
    <t>Personalo kaita ir laikinas nedarbingumas (pvz., dėl neužimtų pareigybių, darbuotojų laikino nedarbingumo, darbuotojų, išėjusių tikslinių atostogų)</t>
  </si>
  <si>
    <t>1.2.</t>
  </si>
  <si>
    <t>Netikslus planavimas (pvz.,  dėl apskaičiuoto darbo užmokesčio ir atostoginių išmokėjimo kitą mėnesį, nei buvo suplanuota)</t>
  </si>
  <si>
    <t>1.3</t>
  </si>
  <si>
    <t xml:space="preserve">Kitos priežastys </t>
  </si>
  <si>
    <t>2.</t>
  </si>
  <si>
    <t>Kitos išlaidos</t>
  </si>
  <si>
    <t>2.1.</t>
  </si>
  <si>
    <t>Mažesnė, nei planuota, pirkimų kaina</t>
  </si>
  <si>
    <t>2.2.</t>
  </si>
  <si>
    <t>Mažesnis, nei planuota, pirkimų poreikis</t>
  </si>
  <si>
    <t>2.3.</t>
  </si>
  <si>
    <t>Netikslus planavimas (pvz.,  sąskaitos už suteiktas paslaugas apmokamos po ataskaitinio laikotarpio pabaigos)</t>
  </si>
  <si>
    <t>2.4.</t>
  </si>
  <si>
    <t>Užsitęsusios viešųjų pirkimų ir susijusios teisinės ir administracinės procedūros</t>
  </si>
  <si>
    <t>2.5.</t>
  </si>
  <si>
    <t>Užsitęsę vykdomi darbai, jų dokumentacijos tvarkymas</t>
  </si>
  <si>
    <t>2.6.</t>
  </si>
  <si>
    <t>Kitos šalies vėlavimas vykdyti įsipareigojimus</t>
  </si>
  <si>
    <t>2.7.</t>
  </si>
  <si>
    <t>Įstaigos reorganizacija</t>
  </si>
  <si>
    <t>2.8.</t>
  </si>
  <si>
    <t>______________________________________</t>
  </si>
  <si>
    <t>1.2</t>
  </si>
  <si>
    <t>2.2</t>
  </si>
  <si>
    <t>2.8</t>
  </si>
  <si>
    <t>1.1</t>
  </si>
  <si>
    <t>Dėl mažesnio darbuotojų sergamumo</t>
  </si>
  <si>
    <t>Mokiniai į treniruotes važiavo savu transportu</t>
  </si>
  <si>
    <t>Dėl mažesnio nei planuota pirkimų poreikio ryšių įrangos ir ryšių paslaugų įsigijimo išlaidoms 113.44 Eur  ir komunalinių paslaugų įsigijimo išlaidoms 3041.44 Eur</t>
  </si>
  <si>
    <t>Dėl mažesnio nei planuota pirkimų poreikio transporto išlaikymo ir transporto paslaugų įsigijimo išlaidoms - 850 Eur, aprangos ir patalynės įsigijimo bei priežiūros išlaidoms - 199.82 Eur, informacinių technologijų prekių ir paslaugų įsigijimo išlaidoms - 250 Eur, kitų prekių ir paslaugų įsigijimo išlaidoms - 2040 Eur</t>
  </si>
  <si>
    <t>Dėl mažesnių seminarų ir mokymų kainų, nei buvo planuota ir mažesnio poreikio komandiruotėms</t>
  </si>
  <si>
    <t>Nebuvo transporto paslaugų užsakymų</t>
  </si>
  <si>
    <t xml:space="preserve">Taupant lėšas pagal  Kupiškio rajono savivaldybės administracijos direktoriaus įsakymą 2023 m. balandžio 11 d. Nr. ADV- 214 "Dėl Kupiškio rajono savivaldybės biudžeto asignavimų naudojimo", liko nepanaudoti asignavimai: medikamentų ir medicininių prekių bei paslaugų įsigijimo išlaidos - 80.35 Eur, aprangos ir patalynės įsigijimo išlaidos - 400 Eur, informacinių technologijų prekių ir paslaugų įsigijimo išlaidos - 223.56 Eur, materialiojo turto paprastojo remonto prekių ir paslaugų įsigijimo išlaidos - 609.99 Eur, reprezentacinės išlaidos - 350 Eur, kitų prekių ir paslaugų įsigijimo išlaidos - 584.96 Eur  </t>
  </si>
  <si>
    <t>Dėl mažesnio transporto paslaugų užsakymų kiekio - 542.44 Eur</t>
  </si>
  <si>
    <t>Dėl mažesnių seminarų ir mokymų kainų, nei buvo planuota ir mažesnio poreikio komandiruotėms - 347.11 Eur</t>
  </si>
  <si>
    <t>Dėl apskaičiuoto darbo užmokesčio, soc. draudimo įmokų ir atostoginių išmokėjimo kitą mėnesį nei planuota -17502.66 Eur. Netikslus darbo užmokesčio pinigais ir socialinio draudimo įmokų planavimas 12044.63 Eur</t>
  </si>
  <si>
    <t>T3-652-8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</si>
</sst>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indexed="8"/>
      <name val="Calibri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vertAlign val="superscript"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Fill="0" applyProtection="0"/>
  </cellStyleXfs>
  <cellXfs count="99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justify" vertical="center"/>
    </xf>
    <xf numFmtId="0" fontId="2" fillId="0" borderId="0" xfId="0" applyFont="1" applyFill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top"/>
    </xf>
    <xf numFmtId="49" fontId="11" fillId="0" borderId="2" xfId="0" applyNumberFormat="1" applyFont="1" applyFill="1" applyBorder="1" applyAlignment="1" applyProtection="1">
      <alignment horizontal="left" vertical="top"/>
    </xf>
    <xf numFmtId="0" fontId="4" fillId="0" borderId="0" xfId="0" applyFont="1" applyFill="1" applyProtection="1"/>
    <xf numFmtId="0" fontId="8" fillId="0" borderId="0" xfId="0" applyFont="1" applyFill="1" applyProtection="1"/>
    <xf numFmtId="0" fontId="12" fillId="0" borderId="0" xfId="0" applyFont="1" applyFill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vertical="top"/>
    </xf>
    <xf numFmtId="0" fontId="12" fillId="0" borderId="0" xfId="0" applyFont="1" applyFill="1" applyProtection="1"/>
    <xf numFmtId="0" fontId="12" fillId="0" borderId="2" xfId="0" applyFont="1" applyFill="1" applyBorder="1" applyProtection="1"/>
    <xf numFmtId="0" fontId="13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Protection="1"/>
    <xf numFmtId="0" fontId="2" fillId="0" borderId="0" xfId="0" applyFont="1" applyFill="1" applyProtection="1"/>
    <xf numFmtId="0" fontId="10" fillId="0" borderId="0" xfId="0" applyFont="1" applyFill="1" applyProtection="1"/>
    <xf numFmtId="0" fontId="9" fillId="0" borderId="0" xfId="0" applyFont="1" applyFill="1" applyProtection="1"/>
    <xf numFmtId="2" fontId="3" fillId="0" borderId="1" xfId="0" applyNumberFormat="1" applyFont="1" applyFill="1" applyBorder="1" applyAlignment="1" applyProtection="1">
      <alignment horizontal="center" vertical="center"/>
    </xf>
    <xf numFmtId="2" fontId="15" fillId="0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center" vertical="center"/>
    </xf>
    <xf numFmtId="2" fontId="15" fillId="0" borderId="3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2" fontId="16" fillId="0" borderId="1" xfId="0" applyNumberFormat="1" applyFont="1" applyFill="1" applyBorder="1" applyAlignment="1" applyProtection="1">
      <alignment horizontal="justify" vertical="justify" wrapText="1"/>
    </xf>
    <xf numFmtId="2" fontId="2" fillId="0" borderId="1" xfId="0" applyNumberFormat="1" applyFont="1" applyFill="1" applyBorder="1" applyAlignment="1" applyProtection="1">
      <alignment horizontal="justify" vertical="justify" wrapText="1"/>
    </xf>
    <xf numFmtId="2" fontId="14" fillId="0" borderId="1" xfId="0" applyNumberFormat="1" applyFont="1" applyFill="1" applyBorder="1" applyAlignment="1" applyProtection="1">
      <alignment horizontal="justify" vertical="justify" wrapText="1"/>
    </xf>
    <xf numFmtId="164" fontId="15" fillId="0" borderId="1" xfId="0" applyNumberFormat="1" applyFont="1" applyFill="1" applyBorder="1" applyAlignment="1" applyProtection="1">
      <alignment horizontal="center" vertical="center"/>
    </xf>
    <xf numFmtId="14" fontId="12" fillId="0" borderId="2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12" fillId="0" borderId="2" xfId="0" applyFont="1" applyFill="1" applyBorder="1" applyProtection="1"/>
    <xf numFmtId="0" fontId="3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3" fillId="0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center" wrapText="1"/>
    </xf>
    <xf numFmtId="0" fontId="3" fillId="0" borderId="7" xfId="0" applyFont="1" applyFill="1" applyBorder="1" applyProtection="1"/>
    <xf numFmtId="2" fontId="3" fillId="0" borderId="3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 applyProtection="1">
      <alignment horizontal="center" vertical="center" wrapText="1"/>
    </xf>
    <xf numFmtId="2" fontId="3" fillId="0" borderId="5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/>
    </xf>
    <xf numFmtId="1" fontId="15" fillId="0" borderId="4" xfId="0" applyNumberFormat="1" applyFont="1" applyFill="1" applyBorder="1" applyAlignment="1" applyProtection="1">
      <alignment horizontal="center" vertical="center"/>
    </xf>
    <xf numFmtId="1" fontId="15" fillId="0" borderId="5" xfId="0" applyNumberFormat="1" applyFont="1" applyFill="1" applyBorder="1" applyAlignment="1" applyProtection="1">
      <alignment horizontal="center" vertical="center"/>
    </xf>
    <xf numFmtId="2" fontId="15" fillId="0" borderId="3" xfId="0" applyNumberFormat="1" applyFont="1" applyFill="1" applyBorder="1" applyAlignment="1" applyProtection="1">
      <alignment horizontal="center" vertical="center"/>
    </xf>
    <xf numFmtId="2" fontId="15" fillId="0" borderId="4" xfId="0" applyNumberFormat="1" applyFont="1" applyFill="1" applyBorder="1" applyAlignment="1" applyProtection="1">
      <alignment horizontal="center" vertical="center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 applyProtection="1">
      <alignment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showRuler="0" topLeftCell="A18" zoomScale="130" zoomScaleNormal="130" zoomScalePageLayoutView="130" workbookViewId="0">
      <selection activeCell="H15" sqref="H15"/>
    </sheetView>
  </sheetViews>
  <sheetFormatPr defaultRowHeight="15" x14ac:dyDescent="0.25"/>
  <cols>
    <col min="1" max="1" width="13.28515625" style="2" customWidth="1"/>
    <col min="2" max="2" width="21.140625" style="2" customWidth="1"/>
    <col min="3" max="3" width="16.5703125" style="2" customWidth="1"/>
    <col min="4" max="4" width="13.5703125" style="2" customWidth="1"/>
    <col min="5" max="5" width="10.28515625" style="2" customWidth="1"/>
    <col min="6" max="6" width="13.7109375" style="2" customWidth="1"/>
    <col min="7" max="7" width="10.28515625" style="2" customWidth="1"/>
    <col min="8" max="8" width="13.28515625" style="2" customWidth="1"/>
    <col min="9" max="9" width="14.7109375" style="2" customWidth="1"/>
    <col min="10" max="10" width="37" style="2" customWidth="1"/>
    <col min="11" max="11" width="4.42578125" style="2" customWidth="1"/>
    <col min="12" max="12" width="9.140625" style="2"/>
  </cols>
  <sheetData>
    <row r="1" spans="1:13" x14ac:dyDescent="0.25">
      <c r="A1" s="1"/>
      <c r="B1" s="1"/>
      <c r="C1" s="1"/>
      <c r="D1" s="1"/>
      <c r="E1" s="1"/>
      <c r="H1" s="5"/>
      <c r="J1" s="17" t="s">
        <v>0</v>
      </c>
    </row>
    <row r="2" spans="1:13" x14ac:dyDescent="0.25">
      <c r="A2" s="1"/>
      <c r="B2" s="1"/>
      <c r="C2" s="1"/>
      <c r="D2" s="1"/>
      <c r="E2" s="1"/>
      <c r="H2" s="5"/>
      <c r="J2" s="17" t="s">
        <v>1</v>
      </c>
    </row>
    <row r="3" spans="1:13" x14ac:dyDescent="0.25">
      <c r="A3" s="1"/>
      <c r="B3" s="1"/>
      <c r="C3" s="1"/>
      <c r="D3" s="1"/>
      <c r="E3" s="1"/>
      <c r="F3" s="1"/>
      <c r="G3" s="1"/>
      <c r="H3" s="1"/>
      <c r="J3" s="17" t="s">
        <v>2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J4" s="17" t="s">
        <v>3</v>
      </c>
    </row>
    <row r="5" spans="1:13" x14ac:dyDescent="0.25">
      <c r="A5" s="1"/>
      <c r="B5" s="1"/>
      <c r="C5" s="1"/>
      <c r="D5" s="1"/>
      <c r="E5" s="1"/>
      <c r="F5" s="1"/>
      <c r="G5" s="1"/>
      <c r="H5" s="1"/>
      <c r="J5" s="17" t="s">
        <v>4</v>
      </c>
    </row>
    <row r="6" spans="1:13" x14ac:dyDescent="0.25">
      <c r="A6" s="1"/>
      <c r="B6" s="1"/>
      <c r="C6" s="1"/>
      <c r="D6" s="1"/>
      <c r="E6" s="1"/>
      <c r="F6" s="1"/>
      <c r="G6" s="1"/>
      <c r="H6" s="1"/>
      <c r="J6" s="17"/>
    </row>
    <row r="7" spans="1:13" ht="14.1" customHeight="1" x14ac:dyDescent="0.25">
      <c r="A7" s="60" t="s">
        <v>5</v>
      </c>
      <c r="B7" s="61"/>
      <c r="C7" s="61"/>
      <c r="D7" s="61"/>
      <c r="E7" s="61"/>
      <c r="F7" s="61"/>
      <c r="G7" s="61"/>
      <c r="H7" s="61"/>
      <c r="I7" s="61"/>
      <c r="J7" s="61"/>
    </row>
    <row r="8" spans="1:13" ht="9" customHeight="1" x14ac:dyDescent="0.25">
      <c r="A8" s="4"/>
      <c r="B8" s="28"/>
      <c r="C8" s="28"/>
      <c r="D8" s="28"/>
      <c r="E8" s="28"/>
      <c r="F8" s="28"/>
      <c r="G8" s="28"/>
      <c r="H8" s="28"/>
      <c r="I8" s="28"/>
      <c r="J8" s="28"/>
    </row>
    <row r="9" spans="1:13" s="2" customFormat="1" ht="23.25" customHeight="1" x14ac:dyDescent="0.15">
      <c r="A9" s="29"/>
      <c r="B9" s="30" t="s">
        <v>6</v>
      </c>
      <c r="C9" s="29"/>
      <c r="D9" s="29"/>
      <c r="E9" s="29"/>
      <c r="F9" s="29"/>
      <c r="G9" s="29"/>
      <c r="H9" s="29"/>
      <c r="I9" s="29"/>
      <c r="J9" s="29"/>
      <c r="K9" s="31"/>
      <c r="L9" s="31"/>
      <c r="M9" s="31"/>
    </row>
    <row r="10" spans="1:13" ht="12" customHeight="1" x14ac:dyDescent="0.25">
      <c r="A10" s="62" t="s">
        <v>7</v>
      </c>
      <c r="B10" s="62"/>
      <c r="C10" s="62"/>
      <c r="D10" s="62"/>
      <c r="E10" s="62"/>
      <c r="F10" s="62"/>
      <c r="G10" s="62"/>
      <c r="H10" s="62"/>
      <c r="I10" s="62"/>
      <c r="J10" s="62"/>
      <c r="K10" s="32"/>
      <c r="L10" s="32"/>
      <c r="M10" s="32"/>
    </row>
    <row r="11" spans="1:13" ht="8.1" customHeight="1" x14ac:dyDescent="0.25">
      <c r="A11" s="1"/>
      <c r="B11" s="1"/>
      <c r="C11" s="1"/>
      <c r="D11" s="1"/>
      <c r="E11" s="1"/>
      <c r="F11" s="1"/>
      <c r="G11" s="1"/>
      <c r="H11" s="1"/>
    </row>
    <row r="12" spans="1:13" ht="21" customHeight="1" x14ac:dyDescent="0.25">
      <c r="A12" s="65" t="s">
        <v>8</v>
      </c>
      <c r="B12" s="65"/>
      <c r="C12" s="65"/>
      <c r="D12" s="65"/>
      <c r="E12" s="65"/>
      <c r="F12" s="65"/>
      <c r="G12" s="65"/>
      <c r="H12" s="65"/>
      <c r="I12" s="65"/>
      <c r="J12" s="65"/>
      <c r="K12" s="9"/>
    </row>
    <row r="13" spans="1:13" ht="14.1" customHeight="1" x14ac:dyDescent="0.25">
      <c r="A13" s="66" t="s">
        <v>9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3" ht="17.100000000000001" customHeight="1" x14ac:dyDescent="0.25">
      <c r="A14" s="21"/>
      <c r="B14" s="21"/>
      <c r="C14" s="21"/>
      <c r="D14" s="33"/>
      <c r="E14" s="34" t="s">
        <v>10</v>
      </c>
      <c r="F14" s="34"/>
      <c r="G14" s="33"/>
      <c r="H14" s="21"/>
      <c r="I14" s="21"/>
      <c r="J14" s="21"/>
    </row>
    <row r="15" spans="1:13" ht="12.95" customHeight="1" x14ac:dyDescent="0.25">
      <c r="A15" s="21"/>
      <c r="B15" s="21"/>
      <c r="C15" s="21"/>
      <c r="E15" s="68" t="s">
        <v>11</v>
      </c>
      <c r="F15" s="68"/>
      <c r="G15" s="10"/>
      <c r="H15" s="21"/>
      <c r="I15" s="21"/>
      <c r="J15" s="21"/>
    </row>
    <row r="16" spans="1:13" ht="17.100000000000001" customHeight="1" x14ac:dyDescent="0.25">
      <c r="A16" s="21"/>
      <c r="B16" s="21"/>
      <c r="C16" s="21"/>
      <c r="E16" s="67" t="s">
        <v>12</v>
      </c>
      <c r="F16" s="67"/>
      <c r="G16" s="22"/>
      <c r="H16" s="21"/>
      <c r="I16" s="21"/>
      <c r="J16" s="21"/>
    </row>
    <row r="17" spans="1:12" ht="6.95" customHeight="1" x14ac:dyDescent="0.25">
      <c r="A17" s="21"/>
      <c r="B17" s="21"/>
      <c r="C17" s="21"/>
      <c r="D17" s="35"/>
      <c r="E17" s="35"/>
      <c r="F17" s="35"/>
      <c r="G17" s="35"/>
      <c r="H17" s="21"/>
      <c r="I17" s="21"/>
      <c r="J17" s="21"/>
    </row>
    <row r="18" spans="1:12" ht="12" customHeight="1" x14ac:dyDescent="0.25">
      <c r="E18" s="57">
        <v>45118</v>
      </c>
      <c r="F18" s="33" t="s">
        <v>13</v>
      </c>
      <c r="G18" s="59" t="s">
        <v>89</v>
      </c>
      <c r="J18" s="13"/>
    </row>
    <row r="19" spans="1:12" ht="12" customHeight="1" x14ac:dyDescent="0.25">
      <c r="E19" s="7" t="s">
        <v>14</v>
      </c>
      <c r="F19" s="36"/>
      <c r="G19" s="36"/>
      <c r="H19" s="3"/>
    </row>
    <row r="20" spans="1:12" ht="12" customHeight="1" x14ac:dyDescent="0.25">
      <c r="C20" s="4"/>
      <c r="D20" s="4"/>
      <c r="F20" s="4"/>
      <c r="G20" s="4"/>
      <c r="I20" s="12"/>
      <c r="J20" s="14" t="s">
        <v>15</v>
      </c>
    </row>
    <row r="21" spans="1:12" ht="51" customHeight="1" x14ac:dyDescent="0.25">
      <c r="A21" s="15" t="s">
        <v>16</v>
      </c>
      <c r="B21" s="15" t="s">
        <v>17</v>
      </c>
      <c r="C21" s="15" t="s">
        <v>18</v>
      </c>
      <c r="D21" s="16" t="s">
        <v>19</v>
      </c>
      <c r="E21" s="16" t="s">
        <v>20</v>
      </c>
      <c r="F21" s="16" t="s">
        <v>21</v>
      </c>
      <c r="G21" s="16" t="s">
        <v>22</v>
      </c>
      <c r="H21" s="16" t="s">
        <v>23</v>
      </c>
      <c r="I21" s="16" t="s">
        <v>24</v>
      </c>
      <c r="J21" s="16" t="s">
        <v>25</v>
      </c>
    </row>
    <row r="22" spans="1:12" ht="9.9499999999999993" customHeight="1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 t="s">
        <v>26</v>
      </c>
      <c r="G22" s="6" t="s">
        <v>27</v>
      </c>
      <c r="H22" s="6">
        <v>8</v>
      </c>
      <c r="I22" s="6">
        <v>9</v>
      </c>
      <c r="J22" s="6">
        <v>10</v>
      </c>
    </row>
    <row r="23" spans="1:12" ht="60" x14ac:dyDescent="0.25">
      <c r="A23" s="78">
        <v>1</v>
      </c>
      <c r="B23" s="75" t="s">
        <v>28</v>
      </c>
      <c r="C23" s="69" t="s">
        <v>29</v>
      </c>
      <c r="D23" s="69">
        <v>208580</v>
      </c>
      <c r="E23" s="69">
        <v>172404.92</v>
      </c>
      <c r="F23" s="69">
        <f>IF(D23=0,0,E23/D23*100)</f>
        <v>82.65649630837089</v>
      </c>
      <c r="G23" s="69">
        <f>E23-D23</f>
        <v>-36175.079999999987</v>
      </c>
      <c r="H23" s="48">
        <v>-29547.29</v>
      </c>
      <c r="I23" s="49" t="s">
        <v>75</v>
      </c>
      <c r="J23" s="53" t="s">
        <v>88</v>
      </c>
    </row>
    <row r="24" spans="1:12" ht="48" x14ac:dyDescent="0.25">
      <c r="A24" s="79"/>
      <c r="B24" s="76"/>
      <c r="C24" s="70"/>
      <c r="D24" s="70"/>
      <c r="E24" s="70"/>
      <c r="F24" s="70"/>
      <c r="G24" s="70"/>
      <c r="H24" s="45">
        <f>-3041.44-113.44</f>
        <v>-3154.88</v>
      </c>
      <c r="I24" s="46" t="s">
        <v>76</v>
      </c>
      <c r="J24" s="53" t="s">
        <v>81</v>
      </c>
    </row>
    <row r="25" spans="1:12" ht="24" x14ac:dyDescent="0.25">
      <c r="A25" s="79"/>
      <c r="B25" s="76"/>
      <c r="C25" s="70"/>
      <c r="D25" s="70"/>
      <c r="E25" s="70"/>
      <c r="F25" s="70"/>
      <c r="G25" s="70"/>
      <c r="H25" s="69">
        <f>-542.44-347.11-2248.86</f>
        <v>-3138.4100000000003</v>
      </c>
      <c r="I25" s="81" t="s">
        <v>77</v>
      </c>
      <c r="J25" s="53" t="s">
        <v>86</v>
      </c>
    </row>
    <row r="26" spans="1:12" ht="36" x14ac:dyDescent="0.25">
      <c r="A26" s="79"/>
      <c r="B26" s="76"/>
      <c r="C26" s="70"/>
      <c r="D26" s="70"/>
      <c r="E26" s="70"/>
      <c r="F26" s="70"/>
      <c r="G26" s="70"/>
      <c r="H26" s="70"/>
      <c r="I26" s="82"/>
      <c r="J26" s="53" t="s">
        <v>87</v>
      </c>
    </row>
    <row r="27" spans="1:12" ht="183" customHeight="1" x14ac:dyDescent="0.25">
      <c r="A27" s="79"/>
      <c r="B27" s="76"/>
      <c r="C27" s="70"/>
      <c r="D27" s="70"/>
      <c r="E27" s="70"/>
      <c r="F27" s="70"/>
      <c r="G27" s="70"/>
      <c r="H27" s="71"/>
      <c r="I27" s="83"/>
      <c r="J27" s="53" t="s">
        <v>85</v>
      </c>
    </row>
    <row r="28" spans="1:12" ht="12" customHeight="1" x14ac:dyDescent="0.25">
      <c r="A28" s="80"/>
      <c r="B28" s="77"/>
      <c r="C28" s="71"/>
      <c r="D28" s="71"/>
      <c r="E28" s="71"/>
      <c r="F28" s="71"/>
      <c r="G28" s="71"/>
      <c r="H28" s="45">
        <v>-334.5</v>
      </c>
      <c r="I28" s="46" t="s">
        <v>78</v>
      </c>
      <c r="J28" s="53" t="s">
        <v>79</v>
      </c>
      <c r="K28" s="12"/>
      <c r="L28" s="12"/>
    </row>
    <row r="29" spans="1:12" ht="33.75" x14ac:dyDescent="0.25">
      <c r="A29" s="50">
        <v>1</v>
      </c>
      <c r="B29" s="47" t="s">
        <v>28</v>
      </c>
      <c r="C29" s="45" t="s">
        <v>30</v>
      </c>
      <c r="D29" s="45">
        <v>10400</v>
      </c>
      <c r="E29" s="45">
        <v>10400</v>
      </c>
      <c r="F29" s="45">
        <f>IF(D29=0,0,E29/D29*100)</f>
        <v>100</v>
      </c>
      <c r="G29" s="45">
        <f>E29-D29</f>
        <v>0</v>
      </c>
      <c r="H29" s="45"/>
      <c r="I29" s="45"/>
      <c r="J29" s="54"/>
    </row>
    <row r="30" spans="1:12" x14ac:dyDescent="0.25">
      <c r="A30" s="78">
        <v>1</v>
      </c>
      <c r="B30" s="75" t="s">
        <v>28</v>
      </c>
      <c r="C30" s="69" t="s">
        <v>31</v>
      </c>
      <c r="D30" s="69">
        <v>5000</v>
      </c>
      <c r="E30" s="69">
        <v>1110.18</v>
      </c>
      <c r="F30" s="69">
        <f>IF(D30=0,0,E30/D30*100)</f>
        <v>22.203600000000002</v>
      </c>
      <c r="G30" s="69">
        <f>E30-D30</f>
        <v>-3889.8199999999997</v>
      </c>
      <c r="H30" s="45">
        <f>-147-3</f>
        <v>-150</v>
      </c>
      <c r="I30" s="56">
        <v>1.3</v>
      </c>
      <c r="J30" s="55" t="s">
        <v>84</v>
      </c>
      <c r="L30" s="58"/>
    </row>
    <row r="31" spans="1:12" ht="84" x14ac:dyDescent="0.25">
      <c r="A31" s="79"/>
      <c r="B31" s="76"/>
      <c r="C31" s="70"/>
      <c r="D31" s="70"/>
      <c r="E31" s="70"/>
      <c r="F31" s="70"/>
      <c r="G31" s="70"/>
      <c r="H31" s="45">
        <v>-3339.82</v>
      </c>
      <c r="I31" s="46" t="s">
        <v>76</v>
      </c>
      <c r="J31" s="55" t="s">
        <v>82</v>
      </c>
    </row>
    <row r="32" spans="1:12" ht="24" x14ac:dyDescent="0.25">
      <c r="A32" s="80"/>
      <c r="B32" s="77"/>
      <c r="C32" s="71"/>
      <c r="D32" s="71"/>
      <c r="E32" s="71"/>
      <c r="F32" s="71"/>
      <c r="G32" s="71"/>
      <c r="H32" s="45">
        <v>-400</v>
      </c>
      <c r="I32" s="46" t="s">
        <v>77</v>
      </c>
      <c r="J32" s="53" t="s">
        <v>83</v>
      </c>
    </row>
    <row r="33" spans="1:10" ht="12" customHeight="1" x14ac:dyDescent="0.25">
      <c r="A33" s="50"/>
      <c r="B33" s="47"/>
      <c r="C33" s="45" t="s">
        <v>32</v>
      </c>
      <c r="D33" s="45">
        <f>SUM(D23:D30)</f>
        <v>223980</v>
      </c>
      <c r="E33" s="45">
        <f>SUM(E23:E30)</f>
        <v>183915.1</v>
      </c>
      <c r="F33" s="45">
        <f>IF(D33=0,0,E33/D33*100)</f>
        <v>82.112286811322448</v>
      </c>
      <c r="G33" s="45">
        <f>E33-D33</f>
        <v>-40064.899999999994</v>
      </c>
      <c r="H33" s="45"/>
      <c r="I33" s="45"/>
      <c r="J33" s="54"/>
    </row>
    <row r="34" spans="1:10" ht="12" customHeight="1" x14ac:dyDescent="0.25">
      <c r="A34" s="50"/>
      <c r="B34" s="47"/>
      <c r="C34" s="45"/>
      <c r="D34" s="45"/>
      <c r="E34" s="45"/>
      <c r="F34" s="45"/>
      <c r="G34" s="45"/>
      <c r="H34" s="45"/>
      <c r="I34" s="45"/>
      <c r="J34" s="54"/>
    </row>
    <row r="35" spans="1:10" ht="12" customHeight="1" x14ac:dyDescent="0.25">
      <c r="A35" s="50">
        <v>4</v>
      </c>
      <c r="B35" s="47" t="s">
        <v>33</v>
      </c>
      <c r="C35" s="45" t="s">
        <v>29</v>
      </c>
      <c r="D35" s="45">
        <v>100</v>
      </c>
      <c r="E35" s="45">
        <v>0</v>
      </c>
      <c r="F35" s="45">
        <f>IF(D35=0,0,E35/D35*100)</f>
        <v>0</v>
      </c>
      <c r="G35" s="45">
        <f>E35-D35</f>
        <v>-100</v>
      </c>
      <c r="H35" s="45">
        <v>-100</v>
      </c>
      <c r="I35" s="45" t="s">
        <v>77</v>
      </c>
      <c r="J35" s="54" t="s">
        <v>80</v>
      </c>
    </row>
    <row r="36" spans="1:10" ht="12" customHeight="1" x14ac:dyDescent="0.25">
      <c r="A36" s="50"/>
      <c r="B36" s="47"/>
      <c r="C36" s="45" t="s">
        <v>32</v>
      </c>
      <c r="D36" s="45">
        <f>SUM(D35:D35)</f>
        <v>100</v>
      </c>
      <c r="E36" s="45">
        <f>SUM(E35:E35)</f>
        <v>0</v>
      </c>
      <c r="F36" s="45">
        <f>IF(D36=0,0,E36/D36*100)</f>
        <v>0</v>
      </c>
      <c r="G36" s="45">
        <f>E36-D36</f>
        <v>-100</v>
      </c>
      <c r="H36" s="45"/>
      <c r="I36" s="45"/>
      <c r="J36" s="54"/>
    </row>
    <row r="37" spans="1:10" ht="12" customHeight="1" x14ac:dyDescent="0.25">
      <c r="A37" s="50"/>
      <c r="B37" s="47"/>
      <c r="C37" s="45"/>
      <c r="D37" s="45"/>
      <c r="E37" s="45"/>
      <c r="F37" s="45"/>
      <c r="G37" s="45"/>
      <c r="H37" s="45"/>
      <c r="I37" s="45"/>
      <c r="J37" s="54"/>
    </row>
    <row r="38" spans="1:10" ht="12" customHeight="1" x14ac:dyDescent="0.25">
      <c r="A38" s="50"/>
      <c r="B38" s="47"/>
      <c r="C38" s="45" t="s">
        <v>34</v>
      </c>
      <c r="D38" s="45">
        <f>SUM(D33+D36)</f>
        <v>224080</v>
      </c>
      <c r="E38" s="45">
        <f>SUM(E33+E36)</f>
        <v>183915.1</v>
      </c>
      <c r="F38" s="45">
        <f>IF(D38=0,0,E38/D38*100)</f>
        <v>82.075642627632988</v>
      </c>
      <c r="G38" s="45">
        <f>E38-D38</f>
        <v>-40164.899999999994</v>
      </c>
      <c r="H38" s="45"/>
      <c r="I38" s="45"/>
      <c r="J38" s="54"/>
    </row>
    <row r="39" spans="1:10" ht="12" customHeight="1" x14ac:dyDescent="0.25">
      <c r="A39" s="51"/>
      <c r="B39" s="47"/>
      <c r="C39" s="45"/>
      <c r="D39" s="45"/>
      <c r="E39" s="45"/>
      <c r="F39" s="45"/>
      <c r="G39" s="45"/>
      <c r="H39" s="45"/>
      <c r="I39" s="45"/>
      <c r="J39" s="52"/>
    </row>
    <row r="40" spans="1:10" s="12" customFormat="1" ht="23.1" customHeight="1" x14ac:dyDescent="0.25">
      <c r="A40" s="64" t="s">
        <v>35</v>
      </c>
      <c r="B40" s="64"/>
      <c r="C40" s="64"/>
      <c r="D40" s="64"/>
      <c r="E40" s="64"/>
      <c r="F40" s="64"/>
      <c r="G40" s="64"/>
      <c r="H40" s="64"/>
      <c r="I40" s="64"/>
      <c r="J40" s="64"/>
    </row>
    <row r="41" spans="1:10" ht="12" customHeight="1" x14ac:dyDescent="0.25">
      <c r="A41" s="73" t="s">
        <v>36</v>
      </c>
      <c r="B41" s="73"/>
      <c r="C41" s="73"/>
      <c r="D41" s="73"/>
      <c r="E41" s="73"/>
      <c r="F41" s="73"/>
      <c r="G41" s="73"/>
      <c r="H41" s="73"/>
      <c r="I41" s="73"/>
      <c r="J41" s="73"/>
    </row>
    <row r="43" spans="1:10" s="32" customFormat="1" ht="15.95" customHeight="1" x14ac:dyDescent="0.25">
      <c r="A43" s="37" t="s">
        <v>37</v>
      </c>
      <c r="B43" s="38"/>
      <c r="C43" s="38"/>
      <c r="D43" s="38"/>
      <c r="E43" s="63"/>
      <c r="F43" s="63"/>
      <c r="G43" s="38"/>
      <c r="H43" s="38"/>
      <c r="I43" s="38" t="s">
        <v>38</v>
      </c>
      <c r="J43" s="39"/>
    </row>
    <row r="44" spans="1:10" s="32" customFormat="1" ht="12" customHeight="1" x14ac:dyDescent="0.2">
      <c r="A44" s="72" t="s">
        <v>39</v>
      </c>
      <c r="B44" s="74"/>
      <c r="C44" s="74"/>
      <c r="D44" s="40"/>
      <c r="E44" s="72" t="s">
        <v>40</v>
      </c>
      <c r="F44" s="72"/>
      <c r="G44" s="7"/>
      <c r="I44" s="72" t="s">
        <v>41</v>
      </c>
      <c r="J44" s="72"/>
    </row>
    <row r="45" spans="1:10" s="32" customFormat="1" ht="15" customHeight="1" x14ac:dyDescent="0.25">
      <c r="A45" s="27" t="s">
        <v>42</v>
      </c>
      <c r="B45" s="41"/>
      <c r="C45" s="41"/>
      <c r="D45" s="42"/>
      <c r="E45" s="8"/>
      <c r="F45" s="8"/>
      <c r="G45" s="11"/>
      <c r="I45" s="38" t="s">
        <v>43</v>
      </c>
    </row>
    <row r="46" spans="1:10" s="43" customFormat="1" ht="24" customHeight="1" x14ac:dyDescent="0.2">
      <c r="A46" s="90" t="s">
        <v>44</v>
      </c>
      <c r="B46" s="91"/>
      <c r="C46" s="91"/>
      <c r="D46" s="32"/>
      <c r="E46" s="72" t="s">
        <v>40</v>
      </c>
      <c r="F46" s="72"/>
      <c r="G46" s="7"/>
      <c r="I46" s="72" t="s">
        <v>41</v>
      </c>
      <c r="J46" s="72"/>
    </row>
    <row r="50" spans="1:6" ht="14.1" customHeight="1" x14ac:dyDescent="0.25">
      <c r="A50" s="44"/>
      <c r="B50" s="44"/>
      <c r="C50" s="96" t="s">
        <v>45</v>
      </c>
      <c r="D50" s="96"/>
      <c r="E50" s="96"/>
      <c r="F50" s="96"/>
    </row>
    <row r="51" spans="1:6" ht="14.1" customHeight="1" x14ac:dyDescent="0.25">
      <c r="A51" s="44"/>
      <c r="B51" s="44"/>
      <c r="C51" s="96"/>
      <c r="D51" s="96"/>
      <c r="E51" s="96"/>
      <c r="F51" s="96"/>
    </row>
    <row r="52" spans="1:6" x14ac:dyDescent="0.25">
      <c r="A52" s="18"/>
      <c r="B52" s="18"/>
      <c r="C52" s="96"/>
      <c r="D52" s="96"/>
      <c r="E52" s="96"/>
      <c r="F52" s="96"/>
    </row>
    <row r="53" spans="1:6" x14ac:dyDescent="0.25">
      <c r="A53" s="18"/>
      <c r="B53" s="18"/>
      <c r="C53" s="96"/>
      <c r="D53" s="96"/>
      <c r="E53" s="96"/>
      <c r="F53" s="96"/>
    </row>
    <row r="54" spans="1:6" x14ac:dyDescent="0.25">
      <c r="A54" s="18"/>
      <c r="B54" s="18"/>
      <c r="C54" s="18"/>
      <c r="D54" s="18"/>
      <c r="E54" s="18"/>
      <c r="F54" s="18"/>
    </row>
    <row r="55" spans="1:6" ht="15" customHeight="1" x14ac:dyDescent="0.25">
      <c r="A55" s="65" t="s">
        <v>46</v>
      </c>
      <c r="B55" s="65"/>
      <c r="C55" s="65"/>
      <c r="D55" s="65"/>
      <c r="E55" s="65"/>
      <c r="F55" s="65"/>
    </row>
    <row r="56" spans="1:6" x14ac:dyDescent="0.25">
      <c r="A56" s="5"/>
      <c r="B56" s="5"/>
      <c r="C56" s="5"/>
      <c r="D56" s="18"/>
      <c r="E56" s="18"/>
      <c r="F56" s="18"/>
    </row>
    <row r="57" spans="1:6" ht="30" customHeight="1" x14ac:dyDescent="0.25">
      <c r="A57" s="15" t="s">
        <v>47</v>
      </c>
      <c r="B57" s="97" t="s">
        <v>48</v>
      </c>
      <c r="C57" s="98"/>
      <c r="D57" s="19"/>
      <c r="E57" s="19"/>
      <c r="F57" s="19"/>
    </row>
    <row r="58" spans="1:6" ht="30" customHeight="1" x14ac:dyDescent="0.25">
      <c r="A58" s="23" t="s">
        <v>49</v>
      </c>
      <c r="B58" s="92" t="s">
        <v>50</v>
      </c>
      <c r="C58" s="93"/>
      <c r="D58" s="19"/>
      <c r="E58" s="19"/>
      <c r="F58" s="19"/>
    </row>
    <row r="59" spans="1:6" ht="45.95" customHeight="1" x14ac:dyDescent="0.25">
      <c r="A59" s="24" t="s">
        <v>51</v>
      </c>
      <c r="B59" s="94" t="s">
        <v>52</v>
      </c>
      <c r="C59" s="95"/>
      <c r="D59" s="19"/>
      <c r="E59" s="19"/>
      <c r="F59" s="19"/>
    </row>
    <row r="60" spans="1:6" ht="36.950000000000003" customHeight="1" x14ac:dyDescent="0.25">
      <c r="A60" s="25" t="s">
        <v>53</v>
      </c>
      <c r="B60" s="84" t="s">
        <v>54</v>
      </c>
      <c r="C60" s="85"/>
      <c r="D60" s="19"/>
      <c r="E60" s="19"/>
      <c r="F60" s="19"/>
    </row>
    <row r="61" spans="1:6" ht="14.1" customHeight="1" x14ac:dyDescent="0.25">
      <c r="A61" s="26" t="s">
        <v>55</v>
      </c>
      <c r="B61" s="88" t="s">
        <v>56</v>
      </c>
      <c r="C61" s="89"/>
      <c r="D61" s="19"/>
      <c r="E61" s="19"/>
      <c r="F61" s="19"/>
    </row>
    <row r="62" spans="1:6" ht="15" customHeight="1" x14ac:dyDescent="0.25">
      <c r="A62" s="23" t="s">
        <v>57</v>
      </c>
      <c r="B62" s="92" t="s">
        <v>58</v>
      </c>
      <c r="C62" s="93"/>
      <c r="D62" s="19"/>
      <c r="E62" s="19"/>
      <c r="F62" s="19"/>
    </row>
    <row r="63" spans="1:6" ht="14.1" customHeight="1" x14ac:dyDescent="0.25">
      <c r="A63" s="24" t="s">
        <v>59</v>
      </c>
      <c r="B63" s="94" t="s">
        <v>60</v>
      </c>
      <c r="C63" s="95"/>
      <c r="D63" s="19"/>
      <c r="E63" s="19"/>
      <c r="F63" s="19"/>
    </row>
    <row r="64" spans="1:6" ht="14.1" customHeight="1" x14ac:dyDescent="0.25">
      <c r="A64" s="25" t="s">
        <v>61</v>
      </c>
      <c r="B64" s="84" t="s">
        <v>62</v>
      </c>
      <c r="C64" s="85"/>
      <c r="D64" s="19"/>
      <c r="E64" s="19"/>
      <c r="F64" s="19"/>
    </row>
    <row r="65" spans="1:6" ht="39.950000000000003" customHeight="1" x14ac:dyDescent="0.25">
      <c r="A65" s="25" t="s">
        <v>63</v>
      </c>
      <c r="B65" s="84" t="s">
        <v>64</v>
      </c>
      <c r="C65" s="85"/>
      <c r="D65" s="19"/>
      <c r="E65" s="19"/>
      <c r="F65" s="19"/>
    </row>
    <row r="66" spans="1:6" ht="26.1" customHeight="1" x14ac:dyDescent="0.25">
      <c r="A66" s="25" t="s">
        <v>65</v>
      </c>
      <c r="B66" s="84" t="s">
        <v>66</v>
      </c>
      <c r="C66" s="85"/>
      <c r="D66" s="18"/>
      <c r="E66" s="18"/>
      <c r="F66" s="18"/>
    </row>
    <row r="67" spans="1:6" ht="12" customHeight="1" x14ac:dyDescent="0.25">
      <c r="A67" s="25" t="s">
        <v>67</v>
      </c>
      <c r="B67" s="84" t="s">
        <v>68</v>
      </c>
      <c r="C67" s="85"/>
      <c r="D67" s="18"/>
      <c r="E67" s="18"/>
      <c r="F67" s="18"/>
    </row>
    <row r="68" spans="1:6" ht="12" customHeight="1" x14ac:dyDescent="0.25">
      <c r="A68" s="25" t="s">
        <v>69</v>
      </c>
      <c r="B68" s="84" t="s">
        <v>70</v>
      </c>
      <c r="C68" s="85"/>
      <c r="D68" s="18"/>
      <c r="E68" s="18"/>
      <c r="F68" s="18"/>
    </row>
    <row r="69" spans="1:6" ht="12" customHeight="1" x14ac:dyDescent="0.25">
      <c r="A69" s="25" t="s">
        <v>71</v>
      </c>
      <c r="B69" s="84" t="s">
        <v>72</v>
      </c>
      <c r="C69" s="85"/>
      <c r="D69" s="18"/>
      <c r="E69" s="18"/>
      <c r="F69" s="18"/>
    </row>
    <row r="70" spans="1:6" ht="12" customHeight="1" x14ac:dyDescent="0.25">
      <c r="A70" s="26" t="s">
        <v>73</v>
      </c>
      <c r="B70" s="88" t="s">
        <v>56</v>
      </c>
      <c r="C70" s="89"/>
      <c r="D70" s="18"/>
      <c r="E70" s="18"/>
      <c r="F70" s="18"/>
    </row>
    <row r="71" spans="1:6" ht="12" customHeight="1" x14ac:dyDescent="0.25">
      <c r="A71" s="18"/>
      <c r="B71" s="20"/>
      <c r="C71" s="18"/>
      <c r="D71" s="18"/>
      <c r="E71" s="18"/>
      <c r="F71" s="18"/>
    </row>
    <row r="72" spans="1:6" ht="12" customHeight="1" x14ac:dyDescent="0.25">
      <c r="A72" s="86" t="s">
        <v>74</v>
      </c>
      <c r="B72" s="86"/>
      <c r="C72" s="86"/>
      <c r="D72" s="18"/>
      <c r="E72" s="18"/>
      <c r="F72" s="18"/>
    </row>
    <row r="73" spans="1:6" ht="12" customHeight="1" x14ac:dyDescent="0.25">
      <c r="A73" s="87"/>
      <c r="B73" s="87"/>
      <c r="C73" s="87"/>
      <c r="D73" s="18"/>
      <c r="E73" s="18"/>
      <c r="F73" s="18"/>
    </row>
  </sheetData>
  <mergeCells count="49">
    <mergeCell ref="B64:C64"/>
    <mergeCell ref="A30:A32"/>
    <mergeCell ref="B30:B32"/>
    <mergeCell ref="C30:C32"/>
    <mergeCell ref="A55:F55"/>
    <mergeCell ref="B61:C61"/>
    <mergeCell ref="A46:C46"/>
    <mergeCell ref="E46:F46"/>
    <mergeCell ref="B62:C62"/>
    <mergeCell ref="B63:C63"/>
    <mergeCell ref="C50:F53"/>
    <mergeCell ref="B57:C57"/>
    <mergeCell ref="B59:C59"/>
    <mergeCell ref="B60:C60"/>
    <mergeCell ref="B58:C58"/>
    <mergeCell ref="B65:C65"/>
    <mergeCell ref="B66:C66"/>
    <mergeCell ref="A72:C72"/>
    <mergeCell ref="A73:C73"/>
    <mergeCell ref="B70:C70"/>
    <mergeCell ref="B69:C69"/>
    <mergeCell ref="B68:C68"/>
    <mergeCell ref="B67:C67"/>
    <mergeCell ref="D30:D32"/>
    <mergeCell ref="B23:B28"/>
    <mergeCell ref="A23:A28"/>
    <mergeCell ref="H25:H27"/>
    <mergeCell ref="I25:I27"/>
    <mergeCell ref="I46:J46"/>
    <mergeCell ref="I44:J44"/>
    <mergeCell ref="A41:J41"/>
    <mergeCell ref="A44:C44"/>
    <mergeCell ref="E44:F44"/>
    <mergeCell ref="A7:J7"/>
    <mergeCell ref="A10:J10"/>
    <mergeCell ref="E43:F43"/>
    <mergeCell ref="A40:J40"/>
    <mergeCell ref="A12:J12"/>
    <mergeCell ref="A13:J13"/>
    <mergeCell ref="E16:F16"/>
    <mergeCell ref="E15:F15"/>
    <mergeCell ref="E30:E32"/>
    <mergeCell ref="F30:F32"/>
    <mergeCell ref="G30:G32"/>
    <mergeCell ref="G23:G28"/>
    <mergeCell ref="F23:F28"/>
    <mergeCell ref="E23:E28"/>
    <mergeCell ref="D23:D28"/>
    <mergeCell ref="C23:C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Header>&amp;C&amp;"Times,Paprastas"&amp;P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 3</vt:lpstr>
      <vt:lpstr>'Forma Nr.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Å½ivilÄ— GrigienÄ—</dc:creator>
  <cp:lastModifiedBy>irena_t</cp:lastModifiedBy>
  <dcterms:created xsi:type="dcterms:W3CDTF">2018-10-05T12:59:33Z</dcterms:created>
  <dcterms:modified xsi:type="dcterms:W3CDTF">2023-07-12T07:18:47Z</dcterms:modified>
</cp:coreProperties>
</file>