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A9DA7207-9FFB-45EE-AAFF-2BB2230A3C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6" i="1"/>
  <c r="K336" i="1"/>
  <c r="J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I304" i="1" s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L271" i="1"/>
  <c r="K271" i="1"/>
  <c r="J271" i="1"/>
  <c r="L268" i="1"/>
  <c r="K268" i="1"/>
  <c r="J268" i="1"/>
  <c r="I268" i="1"/>
  <c r="I267" i="1" s="1"/>
  <c r="L267" i="1"/>
  <c r="K267" i="1"/>
  <c r="J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I261" i="1" s="1"/>
  <c r="L261" i="1"/>
  <c r="K261" i="1"/>
  <c r="J261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L238" i="1"/>
  <c r="K238" i="1"/>
  <c r="J238" i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I216" i="1" s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L190" i="1"/>
  <c r="K190" i="1"/>
  <c r="J190" i="1"/>
  <c r="L188" i="1"/>
  <c r="K188" i="1"/>
  <c r="J188" i="1"/>
  <c r="I188" i="1"/>
  <c r="L187" i="1"/>
  <c r="K187" i="1"/>
  <c r="J187" i="1"/>
  <c r="I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L174" i="1"/>
  <c r="K174" i="1"/>
  <c r="J174" i="1"/>
  <c r="L173" i="1"/>
  <c r="K173" i="1"/>
  <c r="J173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8" i="1"/>
  <c r="K168" i="1"/>
  <c r="J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I154" i="1" s="1"/>
  <c r="I153" i="1" s="1"/>
  <c r="L154" i="1"/>
  <c r="K154" i="1"/>
  <c r="J154" i="1"/>
  <c r="L153" i="1"/>
  <c r="K153" i="1"/>
  <c r="J153" i="1"/>
  <c r="L151" i="1"/>
  <c r="K151" i="1"/>
  <c r="J151" i="1"/>
  <c r="I151" i="1"/>
  <c r="I150" i="1" s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I127" i="1" s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I104" i="1" s="1"/>
  <c r="L104" i="1"/>
  <c r="K104" i="1"/>
  <c r="J104" i="1"/>
  <c r="L101" i="1"/>
  <c r="K101" i="1"/>
  <c r="J101" i="1"/>
  <c r="I101" i="1"/>
  <c r="I100" i="1" s="1"/>
  <c r="I99" i="1" s="1"/>
  <c r="L100" i="1"/>
  <c r="K100" i="1"/>
  <c r="J100" i="1"/>
  <c r="L99" i="1"/>
  <c r="K99" i="1"/>
  <c r="J99" i="1"/>
  <c r="L96" i="1"/>
  <c r="K96" i="1"/>
  <c r="J96" i="1"/>
  <c r="I96" i="1"/>
  <c r="L95" i="1"/>
  <c r="K95" i="1"/>
  <c r="J95" i="1"/>
  <c r="I95" i="1"/>
  <c r="I94" i="1" s="1"/>
  <c r="L94" i="1"/>
  <c r="K94" i="1"/>
  <c r="J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I73" i="1"/>
  <c r="I72" i="1" s="1"/>
  <c r="L72" i="1"/>
  <c r="K72" i="1"/>
  <c r="J72" i="1"/>
  <c r="L68" i="1"/>
  <c r="K68" i="1"/>
  <c r="J68" i="1"/>
  <c r="I68" i="1"/>
  <c r="I67" i="1" s="1"/>
  <c r="L67" i="1"/>
  <c r="K67" i="1"/>
  <c r="J67" i="1"/>
  <c r="L66" i="1"/>
  <c r="K66" i="1"/>
  <c r="J66" i="1"/>
  <c r="L65" i="1"/>
  <c r="K65" i="1"/>
  <c r="J65" i="1"/>
  <c r="L49" i="1"/>
  <c r="K49" i="1"/>
  <c r="J49" i="1"/>
  <c r="I49" i="1"/>
  <c r="I48" i="1" s="1"/>
  <c r="I47" i="1" s="1"/>
  <c r="I46" i="1" s="1"/>
  <c r="L48" i="1"/>
  <c r="K48" i="1"/>
  <c r="J48" i="1"/>
  <c r="L47" i="1"/>
  <c r="K47" i="1"/>
  <c r="J47" i="1"/>
  <c r="L46" i="1"/>
  <c r="K46" i="1"/>
  <c r="J46" i="1"/>
  <c r="L44" i="1"/>
  <c r="K44" i="1"/>
  <c r="J44" i="1"/>
  <c r="I44" i="1"/>
  <c r="I43" i="1" s="1"/>
  <c r="I42" i="1" s="1"/>
  <c r="L43" i="1"/>
  <c r="L42" i="1" s="1"/>
  <c r="K43" i="1"/>
  <c r="J43" i="1"/>
  <c r="K42" i="1"/>
  <c r="J42" i="1"/>
  <c r="L40" i="1"/>
  <c r="K40" i="1"/>
  <c r="J40" i="1"/>
  <c r="I40" i="1"/>
  <c r="L38" i="1"/>
  <c r="K38" i="1"/>
  <c r="J38" i="1"/>
  <c r="I38" i="1"/>
  <c r="L37" i="1"/>
  <c r="L36" i="1" s="1"/>
  <c r="L35" i="1" s="1"/>
  <c r="L34" i="1" s="1"/>
  <c r="L368" i="1" s="1"/>
  <c r="K37" i="1"/>
  <c r="J37" i="1"/>
  <c r="I37" i="1"/>
  <c r="I36" i="1" s="1"/>
  <c r="K36" i="1"/>
  <c r="J36" i="1"/>
  <c r="K35" i="1"/>
  <c r="J35" i="1"/>
  <c r="K34" i="1"/>
  <c r="K368" i="1" s="1"/>
  <c r="J34" i="1"/>
  <c r="J368" i="1" s="1"/>
  <c r="I66" i="1" l="1"/>
  <c r="I65" i="1" s="1"/>
  <c r="I186" i="1"/>
  <c r="I185" i="1" s="1"/>
  <c r="I239" i="1"/>
  <c r="I271" i="1"/>
  <c r="I35" i="1"/>
  <c r="I113" i="1"/>
  <c r="I173" i="1"/>
  <c r="I336" i="1"/>
  <c r="I303" i="1" s="1"/>
  <c r="I93" i="1"/>
  <c r="I139" i="1"/>
  <c r="I159" i="1"/>
  <c r="I158" i="1" s="1"/>
  <c r="I168" i="1"/>
  <c r="I238" i="1" l="1"/>
  <c r="I184" i="1" s="1"/>
  <c r="I34" i="1"/>
  <c r="I368" i="1" l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<sst xmlns="http://schemas.openxmlformats.org/spreadsheetml/2006/main" count="392" uniqueCount="239">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</sst>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topLeftCell="A13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238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7" t="s">
        <v>32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33</v>
      </c>
      <c r="M30" s="46"/>
    </row>
    <row r="31" spans="1:13" ht="27" customHeight="1">
      <c r="A31" s="163" t="s">
        <v>34</v>
      </c>
      <c r="B31" s="164"/>
      <c r="C31" s="164"/>
      <c r="D31" s="164"/>
      <c r="E31" s="164"/>
      <c r="F31" s="164"/>
      <c r="G31" s="167" t="s">
        <v>35</v>
      </c>
      <c r="H31" s="169" t="s">
        <v>36</v>
      </c>
      <c r="I31" s="171" t="s">
        <v>37</v>
      </c>
      <c r="J31" s="172"/>
      <c r="K31" s="173" t="s">
        <v>38</v>
      </c>
      <c r="L31" s="175" t="s">
        <v>39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40</v>
      </c>
      <c r="J32" s="48" t="s">
        <v>41</v>
      </c>
      <c r="K32" s="174"/>
      <c r="L32" s="176"/>
    </row>
    <row r="33" spans="1:15">
      <c r="A33" s="153" t="s">
        <v>25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146200</v>
      </c>
      <c r="J34" s="116">
        <f>SUM(J35+J46+J65+J86+J93+J113+J139+J158+J168)</f>
        <v>37070</v>
      </c>
      <c r="K34" s="117">
        <f>SUM(K35+K46+K65+K86+K93+K113+K139+K158+K168)</f>
        <v>23876.25</v>
      </c>
      <c r="L34" s="116">
        <f>SUM(L35+L46+L65+L86+L93+L113+L139+L158+L168)</f>
        <v>23876.25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139170</v>
      </c>
      <c r="J35" s="116">
        <f>SUM(J36+J42)</f>
        <v>35520</v>
      </c>
      <c r="K35" s="118">
        <f>SUM(K36+K42)</f>
        <v>23105.09</v>
      </c>
      <c r="L35" s="119">
        <f>SUM(L36+L42)</f>
        <v>23105.09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137150</v>
      </c>
      <c r="J36" s="116">
        <f>SUM(J37)</f>
        <v>35000</v>
      </c>
      <c r="K36" s="117">
        <f>SUM(K37)</f>
        <v>22724.61</v>
      </c>
      <c r="L36" s="116">
        <f>SUM(L37)</f>
        <v>22724.61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137150</v>
      </c>
      <c r="J37" s="116">
        <f t="shared" ref="J37:L38" si="0">SUM(J38)</f>
        <v>35000</v>
      </c>
      <c r="K37" s="116">
        <f t="shared" si="0"/>
        <v>22724.61</v>
      </c>
      <c r="L37" s="116">
        <f t="shared" si="0"/>
        <v>22724.61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137150</v>
      </c>
      <c r="J38" s="117">
        <f t="shared" si="0"/>
        <v>35000</v>
      </c>
      <c r="K38" s="117">
        <f t="shared" si="0"/>
        <v>22724.61</v>
      </c>
      <c r="L38" s="117">
        <f t="shared" si="0"/>
        <v>22724.61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137150</v>
      </c>
      <c r="J39" s="121">
        <v>35000</v>
      </c>
      <c r="K39" s="121">
        <v>22724.61</v>
      </c>
      <c r="L39" s="121">
        <v>22724.61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2020</v>
      </c>
      <c r="J42" s="116">
        <f t="shared" si="1"/>
        <v>520</v>
      </c>
      <c r="K42" s="117">
        <f t="shared" si="1"/>
        <v>380.48</v>
      </c>
      <c r="L42" s="116">
        <f t="shared" si="1"/>
        <v>380.48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2020</v>
      </c>
      <c r="J43" s="116">
        <f t="shared" si="1"/>
        <v>520</v>
      </c>
      <c r="K43" s="116">
        <f t="shared" si="1"/>
        <v>380.48</v>
      </c>
      <c r="L43" s="116">
        <f t="shared" si="1"/>
        <v>380.48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2020</v>
      </c>
      <c r="J44" s="116">
        <f t="shared" si="1"/>
        <v>520</v>
      </c>
      <c r="K44" s="116">
        <f t="shared" si="1"/>
        <v>380.48</v>
      </c>
      <c r="L44" s="116">
        <f t="shared" si="1"/>
        <v>380.48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2020</v>
      </c>
      <c r="J45" s="121">
        <v>520</v>
      </c>
      <c r="K45" s="121">
        <v>380.48</v>
      </c>
      <c r="L45" s="121">
        <v>380.48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6780</v>
      </c>
      <c r="J46" s="124">
        <f t="shared" si="2"/>
        <v>1400</v>
      </c>
      <c r="K46" s="123">
        <f t="shared" si="2"/>
        <v>680.29000000000008</v>
      </c>
      <c r="L46" s="123">
        <f t="shared" si="2"/>
        <v>680.29000000000008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6780</v>
      </c>
      <c r="J47" s="117">
        <f t="shared" si="2"/>
        <v>1400</v>
      </c>
      <c r="K47" s="116">
        <f t="shared" si="2"/>
        <v>680.29000000000008</v>
      </c>
      <c r="L47" s="117">
        <f t="shared" si="2"/>
        <v>680.29000000000008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6780</v>
      </c>
      <c r="J48" s="117">
        <f t="shared" si="2"/>
        <v>1400</v>
      </c>
      <c r="K48" s="119">
        <f t="shared" si="2"/>
        <v>680.29000000000008</v>
      </c>
      <c r="L48" s="119">
        <f t="shared" si="2"/>
        <v>680.29000000000008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6780</v>
      </c>
      <c r="J49" s="125">
        <f>SUM(J50:J64)</f>
        <v>1400</v>
      </c>
      <c r="K49" s="126">
        <f>SUM(K50:K64)</f>
        <v>680.29000000000008</v>
      </c>
      <c r="L49" s="126">
        <f>SUM(L50:L64)</f>
        <v>680.29000000000008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1000</v>
      </c>
      <c r="J54" s="121">
        <v>200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380</v>
      </c>
      <c r="J55" s="121">
        <v>100</v>
      </c>
      <c r="K55" s="121">
        <v>56.09</v>
      </c>
      <c r="L55" s="121">
        <v>56.09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400</v>
      </c>
      <c r="J59" s="121">
        <v>100</v>
      </c>
      <c r="K59" s="121">
        <v>100</v>
      </c>
      <c r="L59" s="121">
        <v>100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5000</v>
      </c>
      <c r="J64" s="121">
        <v>1000</v>
      </c>
      <c r="K64" s="121">
        <v>524.20000000000005</v>
      </c>
      <c r="L64" s="121">
        <v>524.20000000000005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250</v>
      </c>
      <c r="J139" s="128">
        <f>SUM(J140+J145+J153)</f>
        <v>150</v>
      </c>
      <c r="K139" s="117">
        <f>SUM(K140+K145+K153)</f>
        <v>90.87</v>
      </c>
      <c r="L139" s="116">
        <f>SUM(L140+L145+L153)</f>
        <v>90.87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250</v>
      </c>
      <c r="J153" s="128">
        <f t="shared" si="16"/>
        <v>150</v>
      </c>
      <c r="K153" s="117">
        <f t="shared" si="16"/>
        <v>90.87</v>
      </c>
      <c r="L153" s="116">
        <f t="shared" si="16"/>
        <v>90.87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250</v>
      </c>
      <c r="J154" s="134">
        <f t="shared" si="16"/>
        <v>150</v>
      </c>
      <c r="K154" s="126">
        <f t="shared" si="16"/>
        <v>90.87</v>
      </c>
      <c r="L154" s="125">
        <f t="shared" si="16"/>
        <v>90.87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250</v>
      </c>
      <c r="J155" s="128">
        <f>SUM(J156:J157)</f>
        <v>150</v>
      </c>
      <c r="K155" s="117">
        <f>SUM(K156:K157)</f>
        <v>90.87</v>
      </c>
      <c r="L155" s="116">
        <f>SUM(L156:L157)</f>
        <v>90.87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250</v>
      </c>
      <c r="J156" s="136">
        <v>150</v>
      </c>
      <c r="K156" s="136">
        <v>90.87</v>
      </c>
      <c r="L156" s="136">
        <v>90.87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900</v>
      </c>
      <c r="J184" s="128">
        <f>SUM(J185+J238+J303)</f>
        <v>900</v>
      </c>
      <c r="K184" s="117">
        <f>SUM(K185+K238+K303)</f>
        <v>900</v>
      </c>
      <c r="L184" s="116">
        <f>SUM(L185+L238+L303)</f>
        <v>900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900</v>
      </c>
      <c r="J185" s="123">
        <f>SUM(J186+J209+J216+J228+J232)</f>
        <v>900</v>
      </c>
      <c r="K185" s="123">
        <f>SUM(K186+K209+K216+K228+K232)</f>
        <v>900</v>
      </c>
      <c r="L185" s="123">
        <f>SUM(L186+L209+L216+L228+L232)</f>
        <v>900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900</v>
      </c>
      <c r="J186" s="128">
        <f>SUM(J187+J190+J195+J201+J206)</f>
        <v>900</v>
      </c>
      <c r="K186" s="117">
        <f>SUM(K187+K190+K195+K201+K206)</f>
        <v>900</v>
      </c>
      <c r="L186" s="116">
        <f>SUM(L187+L190+L195+L201+L206)</f>
        <v>900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900</v>
      </c>
      <c r="J195" s="128">
        <f>J196</f>
        <v>900</v>
      </c>
      <c r="K195" s="117">
        <f>K196</f>
        <v>900</v>
      </c>
      <c r="L195" s="116">
        <f>L196</f>
        <v>900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900</v>
      </c>
      <c r="J196" s="116">
        <f>SUM(J197:J200)</f>
        <v>900</v>
      </c>
      <c r="K196" s="116">
        <f>SUM(K197:K200)</f>
        <v>900</v>
      </c>
      <c r="L196" s="116">
        <f>SUM(L197:L200)</f>
        <v>900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900</v>
      </c>
      <c r="J200" s="142">
        <v>900</v>
      </c>
      <c r="K200" s="122">
        <v>900</v>
      </c>
      <c r="L200" s="122">
        <v>900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147100</v>
      </c>
      <c r="J368" s="131">
        <f>SUM(J34+J184)</f>
        <v>37970</v>
      </c>
      <c r="K368" s="131">
        <f>SUM(K34+K184)</f>
        <v>24776.25</v>
      </c>
      <c r="L368" s="131">
        <f>SUM(L34+L184)</f>
        <v>24776.25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230</v>
      </c>
      <c r="E370" s="148"/>
      <c r="F370" s="148"/>
      <c r="G370" s="148"/>
      <c r="H370" s="110"/>
      <c r="I370" s="111"/>
      <c r="J370" s="109"/>
      <c r="K370" s="148" t="s">
        <v>231</v>
      </c>
      <c r="L370" s="148"/>
    </row>
    <row r="371" spans="1:12" ht="18.75" customHeight="1">
      <c r="A371" s="112"/>
      <c r="B371" s="112"/>
      <c r="C371" s="112"/>
      <c r="D371" s="149" t="s">
        <v>232</v>
      </c>
      <c r="E371" s="149"/>
      <c r="F371" s="149"/>
      <c r="G371" s="149"/>
      <c r="H371" s="36"/>
      <c r="I371" s="18" t="s">
        <v>233</v>
      </c>
      <c r="K371" s="156" t="s">
        <v>234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235</v>
      </c>
      <c r="E373" s="148"/>
      <c r="F373" s="148"/>
      <c r="G373" s="148"/>
      <c r="I373" s="14"/>
      <c r="K373" s="148" t="s">
        <v>236</v>
      </c>
      <c r="L373" s="148"/>
    </row>
    <row r="374" spans="1:12" ht="25.5" customHeight="1">
      <c r="D374" s="161" t="s">
        <v>237</v>
      </c>
      <c r="E374" s="162"/>
      <c r="F374" s="162"/>
      <c r="G374" s="162"/>
      <c r="H374" s="113"/>
      <c r="I374" s="15" t="s">
        <v>233</v>
      </c>
      <c r="K374" s="156" t="s">
        <v>234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2022-04-12T11:27:39Z</dcterms:modified>
  <cp:category/>
</cp:coreProperties>
</file>