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6ED11692-5949-4202-AB2A-283FFE3014E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J364" i="1" s="1"/>
  <c r="I365" i="1"/>
  <c r="L364" i="1"/>
  <c r="K364" i="1"/>
  <c r="I364" i="1"/>
  <c r="L362" i="1"/>
  <c r="K362" i="1"/>
  <c r="J362" i="1"/>
  <c r="J361" i="1" s="1"/>
  <c r="I362" i="1"/>
  <c r="L361" i="1"/>
  <c r="K361" i="1"/>
  <c r="I361" i="1"/>
  <c r="L359" i="1"/>
  <c r="K359" i="1"/>
  <c r="J359" i="1"/>
  <c r="I359" i="1"/>
  <c r="L358" i="1"/>
  <c r="K358" i="1"/>
  <c r="J358" i="1"/>
  <c r="I358" i="1"/>
  <c r="L355" i="1"/>
  <c r="K355" i="1"/>
  <c r="J355" i="1"/>
  <c r="I355" i="1"/>
  <c r="L354" i="1"/>
  <c r="K354" i="1"/>
  <c r="J354" i="1"/>
  <c r="I354" i="1"/>
  <c r="L351" i="1"/>
  <c r="K351" i="1"/>
  <c r="J351" i="1"/>
  <c r="I351" i="1"/>
  <c r="L350" i="1"/>
  <c r="K350" i="1"/>
  <c r="J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L337" i="1"/>
  <c r="K337" i="1"/>
  <c r="J337" i="1"/>
  <c r="I337" i="1"/>
  <c r="L336" i="1"/>
  <c r="K336" i="1"/>
  <c r="I336" i="1"/>
  <c r="L333" i="1"/>
  <c r="K333" i="1"/>
  <c r="J333" i="1"/>
  <c r="J332" i="1" s="1"/>
  <c r="I333" i="1"/>
  <c r="L332" i="1"/>
  <c r="K332" i="1"/>
  <c r="I332" i="1"/>
  <c r="L330" i="1"/>
  <c r="K330" i="1"/>
  <c r="J330" i="1"/>
  <c r="J329" i="1" s="1"/>
  <c r="I330" i="1"/>
  <c r="L329" i="1"/>
  <c r="K329" i="1"/>
  <c r="I329" i="1"/>
  <c r="L327" i="1"/>
  <c r="K327" i="1"/>
  <c r="J327" i="1"/>
  <c r="J326" i="1" s="1"/>
  <c r="I327" i="1"/>
  <c r="L326" i="1"/>
  <c r="K326" i="1"/>
  <c r="I326" i="1"/>
  <c r="L323" i="1"/>
  <c r="K323" i="1"/>
  <c r="J323" i="1"/>
  <c r="J322" i="1" s="1"/>
  <c r="I323" i="1"/>
  <c r="L322" i="1"/>
  <c r="K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I305" i="1" s="1"/>
  <c r="I304" i="1" s="1"/>
  <c r="I303" i="1" s="1"/>
  <c r="L305" i="1"/>
  <c r="K305" i="1"/>
  <c r="J305" i="1"/>
  <c r="L304" i="1"/>
  <c r="K304" i="1"/>
  <c r="L303" i="1"/>
  <c r="K303" i="1"/>
  <c r="L300" i="1"/>
  <c r="K300" i="1"/>
  <c r="J300" i="1"/>
  <c r="J299" i="1" s="1"/>
  <c r="I300" i="1"/>
  <c r="L299" i="1"/>
  <c r="K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L289" i="1"/>
  <c r="K289" i="1"/>
  <c r="J289" i="1"/>
  <c r="I289" i="1"/>
  <c r="L286" i="1"/>
  <c r="K286" i="1"/>
  <c r="J286" i="1"/>
  <c r="J285" i="1" s="1"/>
  <c r="I286" i="1"/>
  <c r="L285" i="1"/>
  <c r="K285" i="1"/>
  <c r="I285" i="1"/>
  <c r="L282" i="1"/>
  <c r="K282" i="1"/>
  <c r="J282" i="1"/>
  <c r="J281" i="1" s="1"/>
  <c r="I282" i="1"/>
  <c r="L281" i="1"/>
  <c r="K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J272" i="1" s="1"/>
  <c r="I273" i="1"/>
  <c r="L272" i="1"/>
  <c r="K272" i="1"/>
  <c r="I272" i="1"/>
  <c r="L271" i="1"/>
  <c r="K271" i="1"/>
  <c r="I271" i="1"/>
  <c r="L268" i="1"/>
  <c r="K268" i="1"/>
  <c r="J268" i="1"/>
  <c r="J267" i="1" s="1"/>
  <c r="I268" i="1"/>
  <c r="L267" i="1"/>
  <c r="K267" i="1"/>
  <c r="I267" i="1"/>
  <c r="L265" i="1"/>
  <c r="K265" i="1"/>
  <c r="J265" i="1"/>
  <c r="J264" i="1" s="1"/>
  <c r="I265" i="1"/>
  <c r="L264" i="1"/>
  <c r="K264" i="1"/>
  <c r="I264" i="1"/>
  <c r="L262" i="1"/>
  <c r="K262" i="1"/>
  <c r="J262" i="1"/>
  <c r="I262" i="1"/>
  <c r="L261" i="1"/>
  <c r="K261" i="1"/>
  <c r="J261" i="1"/>
  <c r="I261" i="1"/>
  <c r="L258" i="1"/>
  <c r="K258" i="1"/>
  <c r="J258" i="1"/>
  <c r="I258" i="1"/>
  <c r="I257" i="1" s="1"/>
  <c r="L257" i="1"/>
  <c r="K257" i="1"/>
  <c r="J257" i="1"/>
  <c r="L254" i="1"/>
  <c r="K254" i="1"/>
  <c r="J254" i="1"/>
  <c r="I254" i="1"/>
  <c r="I253" i="1" s="1"/>
  <c r="L253" i="1"/>
  <c r="K253" i="1"/>
  <c r="J253" i="1"/>
  <c r="L250" i="1"/>
  <c r="K250" i="1"/>
  <c r="J250" i="1"/>
  <c r="J249" i="1" s="1"/>
  <c r="I250" i="1"/>
  <c r="I249" i="1" s="1"/>
  <c r="L249" i="1"/>
  <c r="K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I240" i="1" s="1"/>
  <c r="I239" i="1" s="1"/>
  <c r="I238" i="1" s="1"/>
  <c r="L240" i="1"/>
  <c r="K240" i="1"/>
  <c r="J240" i="1"/>
  <c r="L239" i="1"/>
  <c r="K239" i="1"/>
  <c r="L238" i="1"/>
  <c r="K238" i="1"/>
  <c r="L234" i="1"/>
  <c r="K234" i="1"/>
  <c r="J234" i="1"/>
  <c r="J233" i="1" s="1"/>
  <c r="J232" i="1" s="1"/>
  <c r="I234" i="1"/>
  <c r="L233" i="1"/>
  <c r="K233" i="1"/>
  <c r="I233" i="1"/>
  <c r="L232" i="1"/>
  <c r="K232" i="1"/>
  <c r="I232" i="1"/>
  <c r="L230" i="1"/>
  <c r="K230" i="1"/>
  <c r="J230" i="1"/>
  <c r="J229" i="1" s="1"/>
  <c r="J228" i="1" s="1"/>
  <c r="I230" i="1"/>
  <c r="L229" i="1"/>
  <c r="K229" i="1"/>
  <c r="I229" i="1"/>
  <c r="L228" i="1"/>
  <c r="K228" i="1"/>
  <c r="I228" i="1"/>
  <c r="L221" i="1"/>
  <c r="K221" i="1"/>
  <c r="J221" i="1"/>
  <c r="J220" i="1" s="1"/>
  <c r="I221" i="1"/>
  <c r="I220" i="1" s="1"/>
  <c r="L220" i="1"/>
  <c r="K220" i="1"/>
  <c r="L218" i="1"/>
  <c r="K218" i="1"/>
  <c r="J218" i="1"/>
  <c r="J217" i="1" s="1"/>
  <c r="J216" i="1" s="1"/>
  <c r="I218" i="1"/>
  <c r="I217" i="1" s="1"/>
  <c r="L217" i="1"/>
  <c r="K217" i="1"/>
  <c r="L216" i="1"/>
  <c r="K216" i="1"/>
  <c r="L211" i="1"/>
  <c r="K211" i="1"/>
  <c r="J211" i="1"/>
  <c r="J210" i="1" s="1"/>
  <c r="J209" i="1" s="1"/>
  <c r="I211" i="1"/>
  <c r="L210" i="1"/>
  <c r="K210" i="1"/>
  <c r="I210" i="1"/>
  <c r="I209" i="1" s="1"/>
  <c r="L209" i="1"/>
  <c r="K209" i="1"/>
  <c r="L207" i="1"/>
  <c r="K207" i="1"/>
  <c r="J207" i="1"/>
  <c r="I207" i="1"/>
  <c r="I206" i="1" s="1"/>
  <c r="L206" i="1"/>
  <c r="K206" i="1"/>
  <c r="J206" i="1"/>
  <c r="L202" i="1"/>
  <c r="K202" i="1"/>
  <c r="J202" i="1"/>
  <c r="J201" i="1" s="1"/>
  <c r="I202" i="1"/>
  <c r="I201" i="1" s="1"/>
  <c r="L201" i="1"/>
  <c r="K201" i="1"/>
  <c r="L196" i="1"/>
  <c r="K196" i="1"/>
  <c r="J196" i="1"/>
  <c r="J195" i="1" s="1"/>
  <c r="I196" i="1"/>
  <c r="I195" i="1" s="1"/>
  <c r="L195" i="1"/>
  <c r="K195" i="1"/>
  <c r="L191" i="1"/>
  <c r="K191" i="1"/>
  <c r="J191" i="1"/>
  <c r="I191" i="1"/>
  <c r="I190" i="1" s="1"/>
  <c r="L190" i="1"/>
  <c r="K190" i="1"/>
  <c r="J190" i="1"/>
  <c r="L188" i="1"/>
  <c r="K188" i="1"/>
  <c r="J188" i="1"/>
  <c r="I188" i="1"/>
  <c r="I187" i="1" s="1"/>
  <c r="I186" i="1" s="1"/>
  <c r="L187" i="1"/>
  <c r="K187" i="1"/>
  <c r="J187" i="1"/>
  <c r="L186" i="1"/>
  <c r="K186" i="1"/>
  <c r="L185" i="1"/>
  <c r="K185" i="1"/>
  <c r="L184" i="1"/>
  <c r="K184" i="1"/>
  <c r="L180" i="1"/>
  <c r="K180" i="1"/>
  <c r="J180" i="1"/>
  <c r="J179" i="1" s="1"/>
  <c r="I180" i="1"/>
  <c r="L179" i="1"/>
  <c r="K179" i="1"/>
  <c r="I179" i="1"/>
  <c r="L175" i="1"/>
  <c r="K175" i="1"/>
  <c r="J175" i="1"/>
  <c r="I175" i="1"/>
  <c r="L174" i="1"/>
  <c r="K174" i="1"/>
  <c r="J174" i="1"/>
  <c r="I174" i="1"/>
  <c r="L173" i="1"/>
  <c r="K173" i="1"/>
  <c r="I173" i="1"/>
  <c r="L171" i="1"/>
  <c r="K171" i="1"/>
  <c r="J171" i="1"/>
  <c r="I171" i="1"/>
  <c r="L170" i="1"/>
  <c r="K170" i="1"/>
  <c r="J170" i="1"/>
  <c r="I170" i="1"/>
  <c r="I169" i="1" s="1"/>
  <c r="I168" i="1" s="1"/>
  <c r="L169" i="1"/>
  <c r="K169" i="1"/>
  <c r="J169" i="1"/>
  <c r="L168" i="1"/>
  <c r="K168" i="1"/>
  <c r="L166" i="1"/>
  <c r="K166" i="1"/>
  <c r="J166" i="1"/>
  <c r="J165" i="1" s="1"/>
  <c r="I166" i="1"/>
  <c r="L165" i="1"/>
  <c r="K165" i="1"/>
  <c r="I165" i="1"/>
  <c r="L161" i="1"/>
  <c r="K161" i="1"/>
  <c r="J161" i="1"/>
  <c r="I161" i="1"/>
  <c r="L160" i="1"/>
  <c r="K160" i="1"/>
  <c r="J160" i="1"/>
  <c r="I160" i="1"/>
  <c r="L159" i="1"/>
  <c r="K159" i="1"/>
  <c r="I159" i="1"/>
  <c r="I158" i="1" s="1"/>
  <c r="L158" i="1"/>
  <c r="K158" i="1"/>
  <c r="L155" i="1"/>
  <c r="K155" i="1"/>
  <c r="J155" i="1"/>
  <c r="I155" i="1"/>
  <c r="I154" i="1" s="1"/>
  <c r="I153" i="1" s="1"/>
  <c r="L154" i="1"/>
  <c r="K154" i="1"/>
  <c r="J154" i="1"/>
  <c r="J153" i="1" s="1"/>
  <c r="L153" i="1"/>
  <c r="K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J145" i="1" s="1"/>
  <c r="I146" i="1"/>
  <c r="L145" i="1"/>
  <c r="K145" i="1"/>
  <c r="I145" i="1"/>
  <c r="L142" i="1"/>
  <c r="K142" i="1"/>
  <c r="J142" i="1"/>
  <c r="J141" i="1" s="1"/>
  <c r="J140" i="1" s="1"/>
  <c r="I142" i="1"/>
  <c r="I141" i="1" s="1"/>
  <c r="I140" i="1" s="1"/>
  <c r="I139" i="1" s="1"/>
  <c r="L141" i="1"/>
  <c r="K141" i="1"/>
  <c r="L140" i="1"/>
  <c r="K140" i="1"/>
  <c r="L139" i="1"/>
  <c r="K139" i="1"/>
  <c r="L137" i="1"/>
  <c r="K137" i="1"/>
  <c r="J137" i="1"/>
  <c r="I137" i="1"/>
  <c r="L136" i="1"/>
  <c r="K136" i="1"/>
  <c r="J136" i="1"/>
  <c r="J135" i="1" s="1"/>
  <c r="I136" i="1"/>
  <c r="L135" i="1"/>
  <c r="K135" i="1"/>
  <c r="I135" i="1"/>
  <c r="L133" i="1"/>
  <c r="K133" i="1"/>
  <c r="J133" i="1"/>
  <c r="J132" i="1" s="1"/>
  <c r="J131" i="1" s="1"/>
  <c r="I133" i="1"/>
  <c r="I132" i="1" s="1"/>
  <c r="I131" i="1" s="1"/>
  <c r="L132" i="1"/>
  <c r="K132" i="1"/>
  <c r="L131" i="1"/>
  <c r="K131" i="1"/>
  <c r="L129" i="1"/>
  <c r="K129" i="1"/>
  <c r="J129" i="1"/>
  <c r="I129" i="1"/>
  <c r="L128" i="1"/>
  <c r="K128" i="1"/>
  <c r="J128" i="1"/>
  <c r="J127" i="1" s="1"/>
  <c r="I128" i="1"/>
  <c r="I127" i="1" s="1"/>
  <c r="L127" i="1"/>
  <c r="K127" i="1"/>
  <c r="L125" i="1"/>
  <c r="K125" i="1"/>
  <c r="J125" i="1"/>
  <c r="J124" i="1" s="1"/>
  <c r="J123" i="1" s="1"/>
  <c r="I125" i="1"/>
  <c r="L124" i="1"/>
  <c r="K124" i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L119" i="1"/>
  <c r="K119" i="1"/>
  <c r="L116" i="1"/>
  <c r="K116" i="1"/>
  <c r="J116" i="1"/>
  <c r="J115" i="1" s="1"/>
  <c r="J114" i="1" s="1"/>
  <c r="I116" i="1"/>
  <c r="I115" i="1" s="1"/>
  <c r="I114" i="1" s="1"/>
  <c r="I113" i="1" s="1"/>
  <c r="L115" i="1"/>
  <c r="K115" i="1"/>
  <c r="L114" i="1"/>
  <c r="K114" i="1"/>
  <c r="L113" i="1"/>
  <c r="K113" i="1"/>
  <c r="L110" i="1"/>
  <c r="K110" i="1"/>
  <c r="J110" i="1"/>
  <c r="J109" i="1" s="1"/>
  <c r="I110" i="1"/>
  <c r="L109" i="1"/>
  <c r="K109" i="1"/>
  <c r="I109" i="1"/>
  <c r="L106" i="1"/>
  <c r="K106" i="1"/>
  <c r="J106" i="1"/>
  <c r="J105" i="1" s="1"/>
  <c r="J104" i="1" s="1"/>
  <c r="I106" i="1"/>
  <c r="L105" i="1"/>
  <c r="K105" i="1"/>
  <c r="I105" i="1"/>
  <c r="I104" i="1" s="1"/>
  <c r="L104" i="1"/>
  <c r="K104" i="1"/>
  <c r="L101" i="1"/>
  <c r="K101" i="1"/>
  <c r="J101" i="1"/>
  <c r="J100" i="1" s="1"/>
  <c r="J99" i="1" s="1"/>
  <c r="I101" i="1"/>
  <c r="I100" i="1" s="1"/>
  <c r="I99" i="1" s="1"/>
  <c r="L100" i="1"/>
  <c r="K100" i="1"/>
  <c r="L99" i="1"/>
  <c r="K99" i="1"/>
  <c r="L96" i="1"/>
  <c r="K96" i="1"/>
  <c r="J96" i="1"/>
  <c r="I96" i="1"/>
  <c r="I95" i="1" s="1"/>
  <c r="I94" i="1" s="1"/>
  <c r="L95" i="1"/>
  <c r="K95" i="1"/>
  <c r="J95" i="1"/>
  <c r="J94" i="1" s="1"/>
  <c r="L94" i="1"/>
  <c r="K94" i="1"/>
  <c r="L93" i="1"/>
  <c r="K93" i="1"/>
  <c r="L89" i="1"/>
  <c r="K89" i="1"/>
  <c r="J89" i="1"/>
  <c r="I89" i="1"/>
  <c r="I88" i="1" s="1"/>
  <c r="I87" i="1" s="1"/>
  <c r="I86" i="1" s="1"/>
  <c r="L88" i="1"/>
  <c r="K88" i="1"/>
  <c r="J88" i="1"/>
  <c r="J87" i="1" s="1"/>
  <c r="J86" i="1" s="1"/>
  <c r="L87" i="1"/>
  <c r="K87" i="1"/>
  <c r="L86" i="1"/>
  <c r="K86" i="1"/>
  <c r="L84" i="1"/>
  <c r="K84" i="1"/>
  <c r="J84" i="1"/>
  <c r="I84" i="1"/>
  <c r="I83" i="1" s="1"/>
  <c r="I82" i="1" s="1"/>
  <c r="L83" i="1"/>
  <c r="K83" i="1"/>
  <c r="J83" i="1"/>
  <c r="J82" i="1" s="1"/>
  <c r="L82" i="1"/>
  <c r="K82" i="1"/>
  <c r="L78" i="1"/>
  <c r="K78" i="1"/>
  <c r="J78" i="1"/>
  <c r="J77" i="1" s="1"/>
  <c r="I78" i="1"/>
  <c r="I77" i="1" s="1"/>
  <c r="L77" i="1"/>
  <c r="K77" i="1"/>
  <c r="L73" i="1"/>
  <c r="K73" i="1"/>
  <c r="J73" i="1"/>
  <c r="J72" i="1" s="1"/>
  <c r="I73" i="1"/>
  <c r="I72" i="1" s="1"/>
  <c r="L72" i="1"/>
  <c r="K72" i="1"/>
  <c r="L68" i="1"/>
  <c r="K68" i="1"/>
  <c r="J68" i="1"/>
  <c r="J67" i="1" s="1"/>
  <c r="J66" i="1" s="1"/>
  <c r="J65" i="1" s="1"/>
  <c r="I68" i="1"/>
  <c r="I67" i="1" s="1"/>
  <c r="L67" i="1"/>
  <c r="K67" i="1"/>
  <c r="L66" i="1"/>
  <c r="K66" i="1"/>
  <c r="L65" i="1"/>
  <c r="K65" i="1"/>
  <c r="L49" i="1"/>
  <c r="K49" i="1"/>
  <c r="J49" i="1"/>
  <c r="J48" i="1" s="1"/>
  <c r="J47" i="1" s="1"/>
  <c r="J46" i="1" s="1"/>
  <c r="I49" i="1"/>
  <c r="I48" i="1" s="1"/>
  <c r="I47" i="1" s="1"/>
  <c r="I46" i="1" s="1"/>
  <c r="L48" i="1"/>
  <c r="K48" i="1"/>
  <c r="L47" i="1"/>
  <c r="K47" i="1"/>
  <c r="L46" i="1"/>
  <c r="K46" i="1"/>
  <c r="L44" i="1"/>
  <c r="K44" i="1"/>
  <c r="J44" i="1"/>
  <c r="J43" i="1" s="1"/>
  <c r="J42" i="1" s="1"/>
  <c r="I44" i="1"/>
  <c r="I43" i="1" s="1"/>
  <c r="I42" i="1" s="1"/>
  <c r="L43" i="1"/>
  <c r="K43" i="1"/>
  <c r="L42" i="1"/>
  <c r="K42" i="1"/>
  <c r="L40" i="1"/>
  <c r="K40" i="1"/>
  <c r="J40" i="1"/>
  <c r="I40" i="1"/>
  <c r="L38" i="1"/>
  <c r="K38" i="1"/>
  <c r="J38" i="1"/>
  <c r="I38" i="1"/>
  <c r="L37" i="1"/>
  <c r="K37" i="1"/>
  <c r="J37" i="1"/>
  <c r="J36" i="1" s="1"/>
  <c r="J35" i="1" s="1"/>
  <c r="I37" i="1"/>
  <c r="I36" i="1" s="1"/>
  <c r="I35" i="1" s="1"/>
  <c r="L36" i="1"/>
  <c r="K36" i="1"/>
  <c r="L35" i="1"/>
  <c r="K35" i="1"/>
  <c r="L34" i="1"/>
  <c r="L368" i="1" s="1"/>
  <c r="K34" i="1"/>
  <c r="K368" i="1" s="1"/>
  <c r="J186" i="1" l="1"/>
  <c r="J185" i="1" s="1"/>
  <c r="J271" i="1"/>
  <c r="J139" i="1"/>
  <c r="J173" i="1"/>
  <c r="J304" i="1"/>
  <c r="J303" i="1" s="1"/>
  <c r="J113" i="1"/>
  <c r="J239" i="1"/>
  <c r="I93" i="1"/>
  <c r="J159" i="1"/>
  <c r="J158" i="1" s="1"/>
  <c r="J168" i="1"/>
  <c r="I66" i="1"/>
  <c r="I65" i="1" s="1"/>
  <c r="I34" i="1" s="1"/>
  <c r="I368" i="1" s="1"/>
  <c r="J93" i="1"/>
  <c r="J34" i="1" s="1"/>
  <c r="I216" i="1"/>
  <c r="I185" i="1" s="1"/>
  <c r="I184" i="1" s="1"/>
  <c r="J336" i="1"/>
  <c r="J238" i="1" l="1"/>
  <c r="J184" i="1" s="1"/>
  <c r="J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<sst xmlns="http://schemas.openxmlformats.org/spreadsheetml/2006/main" count="392" uniqueCount="239">
  <si>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</si>
  <si>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</si>
  <si>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</si>
  <si>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</si>
  <si>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</si>
  <si>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</si>
  <si>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</si>
  <si>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</si>
  <si>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</si>
  <si>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</si>
  <si>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</si>
  <si>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</si>
  <si>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</si>
  <si>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</si>
  <si>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</si>
  <si>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</si>
  <si>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</si>
  <si>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</si>
  <si>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</si>
  <si>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</si>
  <si>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Kūno kultūros ir sporto centras</t>
  </si>
  <si>
    <t>Įstaigos</t>
  </si>
  <si>
    <t>190083299</t>
  </si>
  <si>
    <t>1.2.1.1. Kūno kultūros ir sporto centro veiklos organizavimo užtikrinimas</t>
  </si>
  <si>
    <t>Programos</t>
  </si>
  <si>
    <t>1</t>
  </si>
  <si>
    <t>Finansavimo šaltinio</t>
  </si>
  <si>
    <t>B</t>
  </si>
  <si>
    <t>Valstybės funkcijos</t>
  </si>
  <si>
    <t>08</t>
  </si>
  <si>
    <t>01</t>
  </si>
  <si>
    <t>02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</si>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</sst>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 ht="29.1" customHeight="1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30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25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119400</v>
      </c>
      <c r="J34" s="116">
        <f>SUM(J35+J46+J65+J86+J93+J113+J139+J158+J168)</f>
        <v>93180</v>
      </c>
      <c r="K34" s="117">
        <f>SUM(K35+K46+K65+K86+K93+K113+K139+K158+K168)</f>
        <v>92161.88</v>
      </c>
      <c r="L34" s="116">
        <f>SUM(L35+L46+L65+L86+L93+L113+L139+L158+L168)</f>
        <v>92161.88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82770</v>
      </c>
      <c r="J35" s="116">
        <f>SUM(J36+J42)</f>
        <v>62470</v>
      </c>
      <c r="K35" s="118">
        <f>SUM(K36+K42)</f>
        <v>62461.120000000003</v>
      </c>
      <c r="L35" s="119">
        <f>SUM(L36+L42)</f>
        <v>62461.120000000003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81550</v>
      </c>
      <c r="J36" s="116">
        <f>SUM(J37)</f>
        <v>61550</v>
      </c>
      <c r="K36" s="117">
        <f>SUM(K37)</f>
        <v>61541.120000000003</v>
      </c>
      <c r="L36" s="116">
        <f>SUM(L37)</f>
        <v>61541.120000000003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81550</v>
      </c>
      <c r="J37" s="116">
        <f t="shared" ref="J37:L38" si="0">SUM(J38)</f>
        <v>61550</v>
      </c>
      <c r="K37" s="116">
        <f t="shared" si="0"/>
        <v>61541.120000000003</v>
      </c>
      <c r="L37" s="116">
        <f t="shared" si="0"/>
        <v>61541.120000000003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81550</v>
      </c>
      <c r="J38" s="117">
        <f t="shared" si="0"/>
        <v>61550</v>
      </c>
      <c r="K38" s="117">
        <f t="shared" si="0"/>
        <v>61541.120000000003</v>
      </c>
      <c r="L38" s="117">
        <f t="shared" si="0"/>
        <v>61541.120000000003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81550</v>
      </c>
      <c r="J39" s="121">
        <v>61550</v>
      </c>
      <c r="K39" s="121">
        <v>61541.120000000003</v>
      </c>
      <c r="L39" s="121">
        <v>61541.120000000003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1220</v>
      </c>
      <c r="J42" s="116">
        <f t="shared" si="1"/>
        <v>920</v>
      </c>
      <c r="K42" s="117">
        <f t="shared" si="1"/>
        <v>920</v>
      </c>
      <c r="L42" s="116">
        <f t="shared" si="1"/>
        <v>920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1220</v>
      </c>
      <c r="J43" s="116">
        <f t="shared" si="1"/>
        <v>920</v>
      </c>
      <c r="K43" s="116">
        <f t="shared" si="1"/>
        <v>920</v>
      </c>
      <c r="L43" s="116">
        <f t="shared" si="1"/>
        <v>920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1220</v>
      </c>
      <c r="J44" s="116">
        <f t="shared" si="1"/>
        <v>920</v>
      </c>
      <c r="K44" s="116">
        <f t="shared" si="1"/>
        <v>920</v>
      </c>
      <c r="L44" s="116">
        <f t="shared" si="1"/>
        <v>920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1220</v>
      </c>
      <c r="J45" s="121">
        <v>920</v>
      </c>
      <c r="K45" s="121">
        <v>920</v>
      </c>
      <c r="L45" s="121">
        <v>920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36109</v>
      </c>
      <c r="J46" s="124">
        <f t="shared" si="2"/>
        <v>30239</v>
      </c>
      <c r="K46" s="123">
        <f t="shared" si="2"/>
        <v>29280.26</v>
      </c>
      <c r="L46" s="123">
        <f t="shared" si="2"/>
        <v>29280.26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36109</v>
      </c>
      <c r="J47" s="117">
        <f t="shared" si="2"/>
        <v>30239</v>
      </c>
      <c r="K47" s="116">
        <f t="shared" si="2"/>
        <v>29280.26</v>
      </c>
      <c r="L47" s="117">
        <f t="shared" si="2"/>
        <v>29280.26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36109</v>
      </c>
      <c r="J48" s="117">
        <f t="shared" si="2"/>
        <v>30239</v>
      </c>
      <c r="K48" s="119">
        <f t="shared" si="2"/>
        <v>29280.26</v>
      </c>
      <c r="L48" s="119">
        <f t="shared" si="2"/>
        <v>29280.26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36109</v>
      </c>
      <c r="J49" s="125">
        <f>SUM(J50:J64)</f>
        <v>30239</v>
      </c>
      <c r="K49" s="126">
        <f>SUM(K50:K64)</f>
        <v>29280.26</v>
      </c>
      <c r="L49" s="126">
        <f>SUM(L50:L64)</f>
        <v>29280.26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140</v>
      </c>
      <c r="J51" s="121">
        <v>140</v>
      </c>
      <c r="K51" s="121">
        <v>68.39</v>
      </c>
      <c r="L51" s="121">
        <v>68.39</v>
      </c>
    </row>
    <row r="52" spans="1:12" ht="25.5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1120</v>
      </c>
      <c r="J52" s="121">
        <v>840</v>
      </c>
      <c r="K52" s="121">
        <v>666.82</v>
      </c>
      <c r="L52" s="121">
        <v>666.82</v>
      </c>
    </row>
    <row r="53" spans="1:12" ht="25.5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9750</v>
      </c>
      <c r="J53" s="121">
        <v>7750</v>
      </c>
      <c r="K53" s="121">
        <v>7715.44</v>
      </c>
      <c r="L53" s="121">
        <v>7715.44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200</v>
      </c>
      <c r="J54" s="121">
        <v>100</v>
      </c>
      <c r="K54" s="121">
        <v>0</v>
      </c>
      <c r="L54" s="121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159</v>
      </c>
      <c r="J55" s="121">
        <v>109</v>
      </c>
      <c r="K55" s="121">
        <v>0</v>
      </c>
      <c r="L55" s="121">
        <v>0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1230</v>
      </c>
      <c r="J58" s="121">
        <v>1030</v>
      </c>
      <c r="K58" s="121">
        <v>777.6</v>
      </c>
      <c r="L58" s="121">
        <v>777.6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290</v>
      </c>
      <c r="J59" s="121">
        <v>250</v>
      </c>
      <c r="K59" s="121">
        <v>142.44999999999999</v>
      </c>
      <c r="L59" s="121">
        <v>142.44999999999999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9500</v>
      </c>
      <c r="J61" s="121">
        <v>8500</v>
      </c>
      <c r="K61" s="121">
        <v>8500</v>
      </c>
      <c r="L61" s="121">
        <v>8500</v>
      </c>
    </row>
    <row r="62" spans="1:12" ht="25.5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3400</v>
      </c>
      <c r="J62" s="121">
        <v>3200</v>
      </c>
      <c r="K62" s="121">
        <v>3109.83</v>
      </c>
      <c r="L62" s="121">
        <v>3109.83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10320</v>
      </c>
      <c r="J64" s="121">
        <v>8320</v>
      </c>
      <c r="K64" s="121">
        <v>8299.73</v>
      </c>
      <c r="L64" s="121">
        <v>8299.73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521</v>
      </c>
      <c r="J139" s="128">
        <f>SUM(J140+J145+J153)</f>
        <v>471</v>
      </c>
      <c r="K139" s="117">
        <f>SUM(K140+K145+K153)</f>
        <v>420.5</v>
      </c>
      <c r="L139" s="116">
        <f>SUM(L140+L145+L153)</f>
        <v>420.5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521</v>
      </c>
      <c r="J153" s="128">
        <f t="shared" si="15"/>
        <v>471</v>
      </c>
      <c r="K153" s="117">
        <f t="shared" si="15"/>
        <v>420.5</v>
      </c>
      <c r="L153" s="116">
        <f t="shared" si="15"/>
        <v>420.5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521</v>
      </c>
      <c r="J154" s="134">
        <f t="shared" si="15"/>
        <v>471</v>
      </c>
      <c r="K154" s="126">
        <f t="shared" si="15"/>
        <v>420.5</v>
      </c>
      <c r="L154" s="125">
        <f t="shared" si="15"/>
        <v>420.5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521</v>
      </c>
      <c r="J155" s="128">
        <f>SUM(J156:J157)</f>
        <v>471</v>
      </c>
      <c r="K155" s="117">
        <f>SUM(K156:K157)</f>
        <v>420.5</v>
      </c>
      <c r="L155" s="116">
        <f>SUM(L156:L157)</f>
        <v>420.5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521</v>
      </c>
      <c r="J156" s="136">
        <v>471</v>
      </c>
      <c r="K156" s="136">
        <v>420.5</v>
      </c>
      <c r="L156" s="136">
        <v>420.5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hidden="1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0</v>
      </c>
      <c r="J184" s="128">
        <f>SUM(J185+J238+J303)</f>
        <v>0</v>
      </c>
      <c r="K184" s="117">
        <f>SUM(K185+K238+K303)</f>
        <v>0</v>
      </c>
      <c r="L184" s="116">
        <f>SUM(L185+L238+L303)</f>
        <v>0</v>
      </c>
    </row>
    <row r="185" spans="1:12" ht="25.5" hidden="1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0</v>
      </c>
      <c r="J185" s="123">
        <f>SUM(J186+J209+J216+J228+J232)</f>
        <v>0</v>
      </c>
      <c r="K185" s="123">
        <f>SUM(K186+K209+K216+K228+K232)</f>
        <v>0</v>
      </c>
      <c r="L185" s="123">
        <f>SUM(L186+L209+L216+L228+L232)</f>
        <v>0</v>
      </c>
    </row>
    <row r="186" spans="1:12" ht="25.5" hidden="1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0</v>
      </c>
      <c r="J186" s="128">
        <f>SUM(J187+J190+J195+J201+J206)</f>
        <v>0</v>
      </c>
      <c r="K186" s="117">
        <f>SUM(K187+K190+K195+K201+K206)</f>
        <v>0</v>
      </c>
      <c r="L186" s="116">
        <f>SUM(L187+L190+L195+L201+L206)</f>
        <v>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 hidden="1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0</v>
      </c>
      <c r="J195" s="128">
        <f>J196</f>
        <v>0</v>
      </c>
      <c r="K195" s="117">
        <f>K196</f>
        <v>0</v>
      </c>
      <c r="L195" s="116">
        <f>L196</f>
        <v>0</v>
      </c>
    </row>
    <row r="196" spans="1:12" hidden="1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0</v>
      </c>
      <c r="J196" s="116">
        <f>SUM(J197:J200)</f>
        <v>0</v>
      </c>
      <c r="K196" s="116">
        <f>SUM(K197:K200)</f>
        <v>0</v>
      </c>
      <c r="L196" s="116">
        <f>SUM(L197:L200)</f>
        <v>0</v>
      </c>
    </row>
    <row r="197" spans="1:12" hidden="1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0</v>
      </c>
      <c r="J197" s="122">
        <v>0</v>
      </c>
      <c r="K197" s="122">
        <v>0</v>
      </c>
      <c r="L197" s="140">
        <v>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hidden="1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0</v>
      </c>
      <c r="J200" s="142">
        <v>0</v>
      </c>
      <c r="K200" s="122">
        <v>0</v>
      </c>
      <c r="L200" s="122">
        <v>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119400</v>
      </c>
      <c r="J368" s="131">
        <f>SUM(J34+J184)</f>
        <v>93180</v>
      </c>
      <c r="K368" s="131">
        <f>SUM(K34+K184)</f>
        <v>92161.88</v>
      </c>
      <c r="L368" s="131">
        <f>SUM(L34+L184)</f>
        <v>92161.88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2022-10-12T05:43:03Z</dcterms:modified>
  <cp:category/>
</cp:coreProperties>
</file>